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20115" windowHeight="7185" activeTab="2"/>
  </bookViews>
  <sheets>
    <sheet name="ผ.07" sheetId="23" r:id="rId1"/>
    <sheet name="ย.1 เพิ่มเติม 61 ผ.01 " sheetId="22" r:id="rId2"/>
    <sheet name="ย.4 เพิ่มเติม 61 ผ.01" sheetId="21" r:id="rId3"/>
    <sheet name="ย.2 เพิ่มเติม 61 ผ.02" sheetId="17" r:id="rId4"/>
    <sheet name="ย.6 เพิ่มเติม ปี 61 ผ.02" sheetId="16" r:id="rId5"/>
    <sheet name="ผ.08 เพิ่มเติม ปี 61" sheetId="20" r:id="rId6"/>
    <sheet name="Sheet3" sheetId="3" r:id="rId7"/>
  </sheets>
  <calcPr calcId="125725"/>
</workbook>
</file>

<file path=xl/calcChain.xml><?xml version="1.0" encoding="utf-8"?>
<calcChain xmlns="http://schemas.openxmlformats.org/spreadsheetml/2006/main">
  <c r="H23" i="23"/>
  <c r="F23"/>
  <c r="D23"/>
  <c r="B23"/>
  <c r="J21"/>
  <c r="F45" i="21"/>
  <c r="E21" i="23" s="1"/>
  <c r="E23" s="1"/>
  <c r="G45" i="21"/>
  <c r="G21" i="23" s="1"/>
  <c r="G23" s="1"/>
  <c r="H45" i="21"/>
  <c r="I21" i="23" s="1"/>
  <c r="I23" s="1"/>
  <c r="E45" i="21"/>
  <c r="C21" i="23" s="1"/>
  <c r="K21" l="1"/>
  <c r="A1"/>
  <c r="D13"/>
  <c r="D24" s="1"/>
  <c r="E13"/>
  <c r="E24" s="1"/>
  <c r="F13"/>
  <c r="F24" s="1"/>
  <c r="G13"/>
  <c r="G24" s="1"/>
  <c r="H13"/>
  <c r="H24" s="1"/>
  <c r="I13"/>
  <c r="I24" s="1"/>
  <c r="B13"/>
  <c r="B24" s="1"/>
  <c r="J20"/>
  <c r="J23" s="1"/>
  <c r="J11"/>
  <c r="J13" s="1"/>
  <c r="J24" s="1"/>
  <c r="F40" i="16" l="1"/>
  <c r="G40"/>
  <c r="H40"/>
  <c r="E40"/>
  <c r="F23" i="17"/>
  <c r="G23"/>
  <c r="H23"/>
  <c r="E23"/>
  <c r="F20" i="21"/>
  <c r="F46" s="1"/>
  <c r="G20"/>
  <c r="G46" s="1"/>
  <c r="H20"/>
  <c r="H46" s="1"/>
  <c r="E20"/>
  <c r="F23" i="22"/>
  <c r="G23"/>
  <c r="H23"/>
  <c r="E23"/>
  <c r="C11" i="23" s="1"/>
  <c r="K11" s="1"/>
  <c r="K13" s="1"/>
  <c r="C13" l="1"/>
  <c r="C20"/>
  <c r="E46" i="21"/>
  <c r="H34" i="20"/>
  <c r="I34"/>
  <c r="J34"/>
  <c r="G34"/>
  <c r="F22" i="16"/>
  <c r="C23" i="23" l="1"/>
  <c r="C24" s="1"/>
  <c r="K20"/>
  <c r="K23" l="1"/>
  <c r="K24" s="1"/>
</calcChain>
</file>

<file path=xl/sharedStrings.xml><?xml version="1.0" encoding="utf-8"?>
<sst xmlns="http://schemas.openxmlformats.org/spreadsheetml/2006/main" count="481" uniqueCount="292">
  <si>
    <t>รายละเอียดโครงการพัฒนา</t>
  </si>
  <si>
    <t>องค์การบริหารส่วนตำบลแม่กรณ์</t>
  </si>
  <si>
    <t>ที่</t>
  </si>
  <si>
    <t>โครงการ</t>
  </si>
  <si>
    <t>วัตถุประสงค์</t>
  </si>
  <si>
    <t>เป้าหมาย</t>
  </si>
  <si>
    <t>(ผลผลิตของโครงการ)</t>
  </si>
  <si>
    <t>ตัวชี้วัด</t>
  </si>
  <si>
    <t>(KPI)</t>
  </si>
  <si>
    <t>ผลที่คาดว่าจะได้รับ</t>
  </si>
  <si>
    <t>หน่วยงาน</t>
  </si>
  <si>
    <t>ที่รับผิดชอบ</t>
  </si>
  <si>
    <r>
      <t>ยุทธศาสตร์จังหวัดเชียงราย</t>
    </r>
    <r>
      <rPr>
        <sz val="16"/>
        <color theme="1"/>
        <rFont val="TH SarabunIT๙"/>
        <family val="2"/>
      </rPr>
      <t xml:space="preserve"> </t>
    </r>
    <r>
      <rPr>
        <b/>
        <sz val="16"/>
        <color theme="1"/>
        <rFont val="TH SarabunIT๙"/>
        <family val="2"/>
      </rPr>
      <t xml:space="preserve">ที่ 4 </t>
    </r>
    <r>
      <rPr>
        <sz val="16"/>
        <color theme="1"/>
        <rFont val="TH SarabunIT๙"/>
        <family val="2"/>
      </rPr>
      <t>การพัฒนาทรัพยากรมนุษย์และคุณภาพชีวิตเพื่อให้ประชาชนอยู่เย็นเป็นสุข</t>
    </r>
  </si>
  <si>
    <t>-</t>
  </si>
  <si>
    <t>บัญชีครุภัณฑ์</t>
  </si>
  <si>
    <t>หมวด</t>
  </si>
  <si>
    <t>แผนงาน</t>
  </si>
  <si>
    <t>ประเภท</t>
  </si>
  <si>
    <t>ครุภัณฑ์</t>
  </si>
  <si>
    <t>ครุภัณฑ์สำนักงาน</t>
  </si>
  <si>
    <t xml:space="preserve"> -</t>
  </si>
  <si>
    <t>แผนงานบริหารงานทั่วไป</t>
  </si>
  <si>
    <t>ปฏิบัติงาน</t>
  </si>
  <si>
    <t>เพื่อเพิ่มประสิทธิภาพในการ</t>
  </si>
  <si>
    <t>งบประมาณและที่มา</t>
  </si>
  <si>
    <t>แผนงานการศึกษา</t>
  </si>
  <si>
    <t>กองการ</t>
  </si>
  <si>
    <t>ยุทธศาสตร์</t>
  </si>
  <si>
    <t xml:space="preserve"> -12-</t>
  </si>
  <si>
    <t xml:space="preserve"> -13-</t>
  </si>
  <si>
    <t xml:space="preserve"> -14-</t>
  </si>
  <si>
    <r>
      <t>ยุทธศาสตร์การพัฒนาของ อปท.ในเขตจังหวัด</t>
    </r>
    <r>
      <rPr>
        <sz val="16"/>
        <color theme="1"/>
        <rFont val="TH SarabunIT๙"/>
        <family val="2"/>
      </rPr>
      <t xml:space="preserve">ที่ </t>
    </r>
    <r>
      <rPr>
        <b/>
        <sz val="16"/>
        <color theme="1"/>
        <rFont val="TH SarabunIT๙"/>
        <family val="2"/>
      </rPr>
      <t>ที่ 6</t>
    </r>
    <r>
      <rPr>
        <sz val="16"/>
        <color theme="1"/>
        <rFont val="TH SarabunIT๙"/>
        <family val="2"/>
      </rPr>
      <t xml:space="preserve"> การพัฒนาด้านการเมืองการบริหาร  </t>
    </r>
  </si>
  <si>
    <r>
      <t>6.</t>
    </r>
    <r>
      <rPr>
        <b/>
        <sz val="7"/>
        <color theme="1"/>
        <rFont val="Times New Roman"/>
        <family val="1"/>
      </rPr>
      <t xml:space="preserve">     </t>
    </r>
    <r>
      <rPr>
        <b/>
        <sz val="16"/>
        <color theme="1"/>
        <rFont val="TH SarabunIT๙"/>
        <family val="2"/>
      </rPr>
      <t>ยุทธศาสตร์การพัฒนาด้านการเมืองและการบริหาร</t>
    </r>
  </si>
  <si>
    <t>6.1 แผนงานบริหารทั่วไป</t>
  </si>
  <si>
    <t>อุดหนุน โครงการเพิ่มประสิทธิภาพ</t>
  </si>
  <si>
    <t>ศูนย์ปฏิบัติการร่วมในการช่วยเหลือ</t>
  </si>
  <si>
    <t>ประชาชนขององค์กรปกครองส่วน</t>
  </si>
  <si>
    <t>ท้องถิ่นระดับอำเภอ อำเภอเมือง</t>
  </si>
  <si>
    <t>1. เพื่อปฏิบัติตามระเบียบ</t>
  </si>
  <si>
    <t>กระทรวงมหาดไทย ว่าด้วย</t>
  </si>
  <si>
    <t>ค่าใช้จ่ายเพื่อช่วยเหลือประชาชน</t>
  </si>
  <si>
    <t>ตามอำนาจหน้าที่ขององค์กร</t>
  </si>
  <si>
    <t>ปกครองส่วนท้องถิ่น พ.ศ. 2561</t>
  </si>
  <si>
    <t>2. เพื่อประสานการช่วยเหลือ</t>
  </si>
  <si>
    <t>ประชาชน กรณีเกิดสาธารณภัย</t>
  </si>
  <si>
    <t>หรือภัยฉุกเฉินอื่น ๆ ที่เกิดขึ้นใน</t>
  </si>
  <si>
    <t>พื้นที่ให้ได้รับการช่วยเหลือแก้ไข</t>
  </si>
  <si>
    <t>ได้อย่างทันท่วงที</t>
  </si>
  <si>
    <t>3. เพื่อให้คำปรึกษา แนะนำข้อ</t>
  </si>
  <si>
    <t>กฎหมาย ปัญหาอุปสรรคต่าง ๆ</t>
  </si>
  <si>
    <t>แก่องค์กรปกครองส่วนท้องถิ่น</t>
  </si>
  <si>
    <t>เป็นไปด้วยความเรียบร้อย ถูกต้อง</t>
  </si>
  <si>
    <t>ตามระเบียบกฎหมาย</t>
  </si>
  <si>
    <t>ในกการช่วยเหลือประชาชนให้</t>
  </si>
  <si>
    <t>ช่วยเหลือประชาชนของ</t>
  </si>
  <si>
    <t>องค์กรปกครองส่วนท้องถิ่น</t>
  </si>
  <si>
    <t>ศูนย์ปฏิบัติการร่วมในการ</t>
  </si>
  <si>
    <t>ระดับอำเภอ อำเภอเมือง</t>
  </si>
  <si>
    <t>1. อปท.ในพื้นที่มีการ</t>
  </si>
  <si>
    <t>ปฏิบัติถูกต้องตาม</t>
  </si>
  <si>
    <t>ระเบียบกระทรวง</t>
  </si>
  <si>
    <t>มหาดไทยว่าด้วยค่าใช้</t>
  </si>
  <si>
    <t>จ่ายเพื่อช่วยเหลือ</t>
  </si>
  <si>
    <t>ประชาชาชนตาม</t>
  </si>
  <si>
    <t>อำนาจหน้าที่ของ</t>
  </si>
  <si>
    <t xml:space="preserve">อปท. พ.ศ. 2560 </t>
  </si>
  <si>
    <t>และระเบียบกฎหมาย</t>
  </si>
  <si>
    <t>ข้อบังคับ และหนังสือ</t>
  </si>
  <si>
    <t>สั่งการที่เกี่ยวข้อง</t>
  </si>
  <si>
    <t>2. ประชาชนที่ประสบ</t>
  </si>
  <si>
    <t>ภัยได้รับการช่วยเหลือ</t>
  </si>
  <si>
    <t>ได้อย่างทันท่วงทีและ</t>
  </si>
  <si>
    <t>ทั่วถถึง</t>
  </si>
  <si>
    <t>3. เป็นการสนับสนุน</t>
  </si>
  <si>
    <t>นโยบายของรัฐบาล</t>
  </si>
  <si>
    <t>และกระทรวงมหาด</t>
  </si>
  <si>
    <t>ไทยในการช่วยเหลือ</t>
  </si>
  <si>
    <t>ประชาชนและอำนวย</t>
  </si>
  <si>
    <t>ความสะดวกแก่</t>
  </si>
  <si>
    <t>ประชาชน</t>
  </si>
  <si>
    <t>บรรลุวัตถุ</t>
  </si>
  <si>
    <t>ประสงค์</t>
  </si>
  <si>
    <t>ที่กำหนดไว้</t>
  </si>
  <si>
    <t>อุดหนุนโครงการพัฒนาศูนย์การเรียนรู้</t>
  </si>
  <si>
    <t>โรงเรียนผู้สูงอายุตำบลแม่กรณ์</t>
  </si>
  <si>
    <t>1. เพื่อส่งเสริมกิจกรรมกลุ่มของผู้สูง</t>
  </si>
  <si>
    <t>อายุในการทำกิจกรรมร่วมกัน</t>
  </si>
  <si>
    <t>2. เพื่อให้ผู้สูงอายุได้รับความรู้อย่าง</t>
  </si>
  <si>
    <t>ต่อเนื่องในการดูแลสุขภาพกายและ</t>
  </si>
  <si>
    <t>จิตใจ</t>
  </si>
  <si>
    <t>3. เพื่อส่งเสริมการออกกำลังกายเพื่อ</t>
  </si>
  <si>
    <t>สุขภาพให้กับผู้สูงอายุ</t>
  </si>
  <si>
    <t>4. เพื่อส่งเสริมกิจกรรมประเพณี</t>
  </si>
  <si>
    <t>และวัฒนธรรม</t>
  </si>
  <si>
    <t>5. เพื่อส่งเสริมอาชีพ เพิ่มรายได้</t>
  </si>
  <si>
    <t>ให้ผู้สูงอายุ</t>
  </si>
  <si>
    <t>ผู้สูงอายุในพื้นที่ตำบลแม่กรณ์</t>
  </si>
  <si>
    <t>1. ความต่อเนื่องยั่งยืน</t>
  </si>
  <si>
    <t>และสุขภาพดี มีรายได้เพิ่ม</t>
  </si>
  <si>
    <t>สำนักงานปลัด</t>
  </si>
  <si>
    <r>
      <t>ยุทธศาสตร์การพัฒนาของ อปท.ในเขตจังหวัด</t>
    </r>
    <r>
      <rPr>
        <sz val="16"/>
        <color theme="1"/>
        <rFont val="TH SarabunIT๙"/>
        <family val="2"/>
      </rPr>
      <t xml:space="preserve">ที่ </t>
    </r>
    <r>
      <rPr>
        <b/>
        <sz val="16"/>
        <color theme="1"/>
        <rFont val="TH SarabunIT๙"/>
        <family val="2"/>
      </rPr>
      <t>ที่ 3</t>
    </r>
    <r>
      <rPr>
        <sz val="16"/>
        <color theme="1"/>
        <rFont val="TH SarabunIT๙"/>
        <family val="2"/>
      </rPr>
      <t xml:space="preserve"> การพัฒนาด้านการศึกษาและการสาธารณสุข, 4 การพัฒนาคุณภาพชีวิตและการป้องกันบรรเทาสาธารณภัย  </t>
    </r>
  </si>
  <si>
    <r>
      <t>2.</t>
    </r>
    <r>
      <rPr>
        <b/>
        <sz val="7"/>
        <color theme="1"/>
        <rFont val="Times New Roman"/>
        <family val="1"/>
      </rPr>
      <t xml:space="preserve">     </t>
    </r>
    <r>
      <rPr>
        <b/>
        <sz val="16"/>
        <color theme="1"/>
        <rFont val="TH SarabunIT๙"/>
        <family val="2"/>
      </rPr>
      <t>ยุทธศาสตร์การพัฒนาด้านสังคมและส่งเสริมคุณภาพชีวิต การสาธารณสุข  และการศึกษา ศาสนาและวัฒนธรรมและการกีฬา</t>
    </r>
  </si>
  <si>
    <t>2.1 แผนงานสร้างความเข้มแข็งของชุมชน</t>
  </si>
  <si>
    <t>จำนวน 1 ตัว</t>
  </si>
  <si>
    <t>ศึกษา</t>
  </si>
  <si>
    <t>สำนักงาน</t>
  </si>
  <si>
    <t>ปลัด</t>
  </si>
  <si>
    <t>แผนพัฒนาท้องถิ่นสี่ปี (พ.ศ.2561 – 2564)  เพิ่มเติม ครั้งที่  2/2561 (ปีงบประมาณ พ.ศ. 2561)</t>
  </si>
  <si>
    <t>ผู้สูงอายุมี</t>
  </si>
  <si>
    <t>ความสุข</t>
  </si>
  <si>
    <t>สุขภาพแข็งเรง</t>
  </si>
  <si>
    <t>สุขภาพจิตทีดี</t>
  </si>
  <si>
    <t>มีกำลังใจ</t>
  </si>
  <si>
    <t>ไม่เป็นโรค</t>
  </si>
  <si>
    <t xml:space="preserve">ซึมเศร้า </t>
  </si>
  <si>
    <t>มีรายได้</t>
  </si>
  <si>
    <t xml:space="preserve">เชียงราย  </t>
  </si>
  <si>
    <t xml:space="preserve">ชนิดแขวน (มีระบบฟอกอากาศ) </t>
  </si>
  <si>
    <t xml:space="preserve">ขนาด  24,00 BTU </t>
  </si>
  <si>
    <t>จำนวน  1  เครื่อง</t>
  </si>
  <si>
    <t>รายการ</t>
  </si>
  <si>
    <t>งบประมาณ</t>
  </si>
  <si>
    <t>ที่ 2 การพัฒนาด้านสังคม</t>
  </si>
  <si>
    <t>และส่งเสริมคุณภาพชีวิต</t>
  </si>
  <si>
    <t>สร้างความเข้มแข็งของชุมชน</t>
  </si>
  <si>
    <t>อุดหนุนโครงการเพิ่มประสิทธิภาพ</t>
  </si>
  <si>
    <t>ประชาชนขององค์กรปกครองส่วนท้อง</t>
  </si>
  <si>
    <t>ถิ่นระดับอำเภอ อำเภอเมืองเชียงราย</t>
  </si>
  <si>
    <t>ที่ 6 การพัฒนาด้านการ</t>
  </si>
  <si>
    <t>เมืองและการบริหาร</t>
  </si>
  <si>
    <t>บริหารทั่วไป</t>
  </si>
  <si>
    <t>โครงการจัดซื้อเก้าอี้ทำงาน</t>
  </si>
  <si>
    <t>แผนงานบริหารทั่วไป</t>
  </si>
  <si>
    <t xml:space="preserve">โครงการจัดซื้อโต๊ะทำงาน </t>
  </si>
  <si>
    <t>โครงการจัดซื้อเครื่องปรับอากาศ</t>
  </si>
  <si>
    <t>หมวดครุภัณฑ์</t>
  </si>
  <si>
    <t>โครงการจัดซื้อเครื่องอัดขยะไฮดรอลิค</t>
  </si>
  <si>
    <t>แผนงานเคหะและชุมชน</t>
  </si>
  <si>
    <t>เพิ่มเติมแผนฯ สี่ปี (2561-2562) ครั้งที่ 2/2561 (ปีงบประมาณ พ.ศ. 2561)</t>
  </si>
  <si>
    <t>โครงการขุดลอกลำเหมือง ม.5</t>
  </si>
  <si>
    <t>โครงการก่อสร้างฝายกั้นลำน้ำกรณ์</t>
  </si>
  <si>
    <t>โดยการเรียงหินกล่อง ม. 10</t>
  </si>
  <si>
    <t>ย.4 การพัฒนาด้านการ</t>
  </si>
  <si>
    <t>วางแผนการส่งเสริม</t>
  </si>
  <si>
    <t>การลงทุนฯ</t>
  </si>
  <si>
    <t>ตู้เย็น</t>
  </si>
  <si>
    <t>ครุภัณฑ์งานบ้านงานครัว</t>
  </si>
  <si>
    <t>ผู้สูงอายุได้รับการเยี่ยมบ้าน</t>
  </si>
  <si>
    <t>และดูแลอย่างต่อเนื่องทุกเดือน</t>
  </si>
  <si>
    <t>โดยสหวิชาชีพ</t>
  </si>
  <si>
    <t>2. ผู้สูงอายุห่วงใยไม่ทอดทิ้งกัน</t>
  </si>
  <si>
    <t>มีการรวมกลุ่มช่วยเหลือซึ่งกัน</t>
  </si>
  <si>
    <t>และกัน</t>
  </si>
  <si>
    <t>3. ผู้สูงอายุสุขภาพแข็งแรง</t>
  </si>
  <si>
    <t>อยู่ในสังคมได้อย่าง</t>
  </si>
  <si>
    <t>4. ผู้สูงอายุมีความสุข มีรอยยิ้ม</t>
  </si>
  <si>
    <t>มีกำลังใจไม่เป็นโรคซึงเศร้า</t>
  </si>
  <si>
    <r>
      <t>ยุทธศาสตร์จังหวัดเชียงราย ที่ 2</t>
    </r>
    <r>
      <rPr>
        <sz val="16"/>
        <color theme="1"/>
        <rFont val="TH SarabunIT๙"/>
        <family val="2"/>
      </rPr>
      <t xml:space="preserve">  การส่งเสริมการผลิตสินค้าเกษตรคุณภาพมาตรฐานสากล และเป็นมิตรกับสิ่งแวดล้อม</t>
    </r>
  </si>
  <si>
    <r>
      <rPr>
        <b/>
        <sz val="16"/>
        <color theme="1"/>
        <rFont val="TH SarabunIT๙"/>
        <family val="2"/>
      </rPr>
      <t>ที่ 3</t>
    </r>
    <r>
      <rPr>
        <sz val="16"/>
        <color theme="1"/>
        <rFont val="TH SarabunIT๙"/>
        <family val="2"/>
      </rPr>
      <t xml:space="preserve">  การดำรงฐานวัฒนธรรมล้านนา เพื่อเพิ่มมูลค่าการท่องเที่ยวเชิงวัฒนธรรม เชิงนิเวศ และเชิงสุขภาพ</t>
    </r>
  </si>
  <si>
    <r>
      <t>ยุทธศาสตร์การพัฒนาของ อปท.ในเขตจังหวัดที่</t>
    </r>
    <r>
      <rPr>
        <sz val="16"/>
        <color theme="1"/>
        <rFont val="TH SarabunIT๙"/>
        <family val="2"/>
      </rPr>
      <t xml:space="preserve"> </t>
    </r>
    <r>
      <rPr>
        <b/>
        <sz val="16"/>
        <color theme="1"/>
        <rFont val="TH SarabunIT๙"/>
        <family val="2"/>
      </rPr>
      <t xml:space="preserve">2 </t>
    </r>
    <r>
      <rPr>
        <sz val="16"/>
        <color theme="1"/>
        <rFont val="TH SarabunIT๙"/>
        <family val="2"/>
      </rPr>
      <t>การพัฒนาด้านเศรษฐกิจและการท่องเที่ยว</t>
    </r>
  </si>
  <si>
    <t>4.ยุทธศาสตร์การพัฒนาด้านการวางแผนการส่งเสริมการลงทุน พาณิชยกรรม  เกษตรกรรม  แหล่งน้ำ และการท่องเที่ยว</t>
  </si>
  <si>
    <t>โครงการขุดลอกลำเหมืองสาธารณะ</t>
  </si>
  <si>
    <t>บ้านเมืองรวง  หมู่ที่ 5</t>
  </si>
  <si>
    <t xml:space="preserve">เพื่อให้ทางไหลผ่านได้สะดวก </t>
  </si>
  <si>
    <t>ลดปัญหาลำเหมืองตื้นเขินในช่วงฤดู</t>
  </si>
  <si>
    <t>แล้ง  และน้ำท่วมในช่วงฤดูฝน</t>
  </si>
  <si>
    <t>ร้อยละของ</t>
  </si>
  <si>
    <t>ประชาชนที่</t>
  </si>
  <si>
    <t>ได้รับผล</t>
  </si>
  <si>
    <t>ประโยชน์</t>
  </si>
  <si>
    <t>น้ำสามารถไหลผ่านได้สะดวก</t>
  </si>
  <si>
    <t>ลดปัญหาลำเหมืองตื้นเขินและ</t>
  </si>
  <si>
    <t>ปัญหาน้ำท่วม</t>
  </si>
  <si>
    <t>กองช่าง</t>
  </si>
  <si>
    <t>โครงการก่อสร้างฝายกั้นลำน้ำแม่กรณ์</t>
  </si>
  <si>
    <t>4.1 แผนงานอุตสาหกรรมและการโยธา</t>
  </si>
  <si>
    <t xml:space="preserve">เก้าอี้สำนักงานล้อเลื่อน </t>
  </si>
  <si>
    <t>ขนาดกว้าง 56 ซม. ลึก 60 ซม.</t>
  </si>
  <si>
    <t xml:space="preserve">สูง 90 ซม. </t>
  </si>
  <si>
    <t>โต๊ะทำงาน ระดับ 3-6 ขนาดกว้าง</t>
  </si>
  <si>
    <t xml:space="preserve">เก้าอี้สำนักงานระดับไหล่ </t>
  </si>
  <si>
    <t xml:space="preserve">โต๊ะทำงาน ขนาดกว้าง </t>
  </si>
  <si>
    <t>ตู้เย็นขนาด 9 คิวบิกฟุต</t>
  </si>
  <si>
    <t>จำนวน 1 ตู้</t>
  </si>
  <si>
    <t>รวม 6 โครงการ</t>
  </si>
  <si>
    <t>ยุทธศาสตร์จังหวัดเชียงราย ที่ 1 พัฒนาขีดความสามารถในการแข่งขันด้านการค้า การลงทุน การเป็นศูนย์กลางคมนาคม การท่องเที่ยวและวิถีการผลิตการเกษตรยั่งยืน</t>
  </si>
  <si>
    <t>เชื่อมโยงกับกลุ่มประเทศ GMS และ ASEAN</t>
  </si>
  <si>
    <t>ยุทธศาสตร์การพัฒนาของ อปท. ในเขตจังหวัดที่ 1 การพัฒนาระบบคมนาคมขนส่ง สาธารณูปโภค สาธารณูปการ และระบบโครงสร้างพื้นฐานอื่น ๆที่จำเป็นในเขตองค์กรปกครองส่วนท้องถิ่น</t>
  </si>
  <si>
    <t>เพื่อรองรับการเข้าสู่ประชาคมอาเซียน</t>
  </si>
  <si>
    <r>
      <t>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6"/>
        <color theme="1"/>
        <rFont val="TH SarabunIT๙"/>
        <family val="2"/>
      </rPr>
      <t xml:space="preserve">ยุทธศาสตร์การพัฒนาด้านโครงสร้างพื้นฐาน และระบบโลจิสติกส์เชื่อมโยงกลุ่มจังหวัด กลุ่มอาเซียน+6และGMS    </t>
    </r>
  </si>
  <si>
    <t>1.1 แผนงานอุตสาหกรรมและการโยธา</t>
  </si>
  <si>
    <t>โครงการก่อสร้างเสริมไหล่ทางพร้อม</t>
  </si>
  <si>
    <t>วางท่อระบายน้ำ และฝาครอบไหล่ทาง</t>
  </si>
  <si>
    <t xml:space="preserve">นายอินจันทร์ พรมอริยะ </t>
  </si>
  <si>
    <t>ก่อสร้างเสริมไหล่ทางพร้อม</t>
  </si>
  <si>
    <t>วางท่อระบายน้ำ และฝาครอบ</t>
  </si>
  <si>
    <t xml:space="preserve">ไหล่ทาง โดยวางท่อ คสล. </t>
  </si>
  <si>
    <t>ขนาดกว้างเส้นผ่าศูนย์กลาง</t>
  </si>
  <si>
    <t>0.40 ม. ยาว 42.00 ม.</t>
  </si>
  <si>
    <t>และบ่อพัก คสล. จำนวน</t>
  </si>
  <si>
    <t>3.00 บ่อ ขนาดกว้าง 0.90 ม.</t>
  </si>
  <si>
    <t>ยาว 1.00 ม. พร้อมถมดิน</t>
  </si>
  <si>
    <t xml:space="preserve">ไหล่ทาง </t>
  </si>
  <si>
    <t>เพื่อความสะดวกและปลอดภัย</t>
  </si>
  <si>
    <t>ในการสัญจรไปมาของประชาชน</t>
  </si>
  <si>
    <t>ความยาวของ</t>
  </si>
  <si>
    <t>ไหล่ทาง</t>
  </si>
  <si>
    <t>จำนวนท่อ</t>
  </si>
  <si>
    <t xml:space="preserve">ระบายน้ำ </t>
  </si>
  <si>
    <t>และฝาครอบ</t>
  </si>
  <si>
    <t>สะดวก  และปลอดภัย</t>
  </si>
  <si>
    <t>ทำให้ประชาชนเดินทาง</t>
  </si>
  <si>
    <t>หลังบ้านนายทวี จันทร์เลนถึงพื้นที่นา</t>
  </si>
  <si>
    <t>นายบัญญัติ มณีรัตน์</t>
  </si>
  <si>
    <t>เพื่อให้มีน้ำเพื่อการเกษตรอย่าง</t>
  </si>
  <si>
    <t>เพียงพอและทั่วถึง</t>
  </si>
  <si>
    <t>ก่อสร้างฝายกั้นลำน้ำแม่กรณ์</t>
  </si>
  <si>
    <t>โดยการเรียงหินใหญ่คละ</t>
  </si>
  <si>
    <t>บรรจุในกล่อง (Gabions)</t>
  </si>
  <si>
    <t>หมู่ที่ 10 บ้านปางริมกรณ์</t>
  </si>
  <si>
    <t>จำนวนพื้นที่</t>
  </si>
  <si>
    <t>การเกษตรที่</t>
  </si>
  <si>
    <t>มีน้ำเพื่อการเกษตรอย่าง</t>
  </si>
  <si>
    <t>บ้านฝั่งหมิ่น หมู่ที่ 7</t>
  </si>
  <si>
    <t>ณ บ้านนายคำมี บรรดิ ถึงบ้าน</t>
  </si>
  <si>
    <t xml:space="preserve">โดยการเรียงหินใหญ่คละบรรจุในกล่อง </t>
  </si>
  <si>
    <t>(Gabions) บริเวณโรงชาเดิม</t>
  </si>
  <si>
    <t>แผนพัฒนาท้องถิ่นสี่ปี (พ.ศ.2561 – 2564)  เพิ่มเติม ครั้งที่  2/2561  (ปีงบประมาณ พ.ศ. 2561)</t>
  </si>
  <si>
    <t xml:space="preserve">ขนาดยาว 10.00 ม.สูง 1.00 ม. </t>
  </si>
  <si>
    <t>80 ซม.ยาว 150 ซม. สูง 75 ซม.</t>
  </si>
  <si>
    <t>80 ซม. ยาว 180 ซม. สูง 75 ซม.</t>
  </si>
  <si>
    <t>รวม 1 โครงการ</t>
  </si>
  <si>
    <t>ขุดลอกลำเหมืองสาธารณะขนาดปากกว้าง</t>
  </si>
  <si>
    <t>เฉลี่ย 1.50 ม. ก้นกว้างเฉลี่ย 0.80 ม.</t>
  </si>
  <si>
    <t>ยาว 690.00 ม. ขุดลึกเฉลี่ย 0.80 ม.</t>
  </si>
  <si>
    <t>ปริมาณงานดินขุดรวมไม่น้อยกว่า 633.00 ม.</t>
  </si>
  <si>
    <t>รวม 2 โครงการ</t>
  </si>
  <si>
    <t xml:space="preserve"> -9-</t>
  </si>
  <si>
    <t xml:space="preserve"> -10-</t>
  </si>
  <si>
    <t xml:space="preserve"> -11-</t>
  </si>
  <si>
    <t>ปี 2561</t>
  </si>
  <si>
    <t>ปี 2562</t>
  </si>
  <si>
    <t>ปี 2563</t>
  </si>
  <si>
    <t>ปี 2564</t>
  </si>
  <si>
    <t>รวม 4 ปี</t>
  </si>
  <si>
    <t>จำนวนโครงการ</t>
  </si>
  <si>
    <t>งบประมาณ (บาท)</t>
  </si>
  <si>
    <t>ด้านโครงสร้างพื้นฐาน</t>
  </si>
  <si>
    <t>และระบบโลจิสติกส์</t>
  </si>
  <si>
    <t>เชื่อมโยงกลุ่มจังหวัด</t>
  </si>
  <si>
    <t>กลุ่มอาเซียน+6GMS</t>
  </si>
  <si>
    <t xml:space="preserve">  - แผนงานอุตสาหกรรม</t>
  </si>
  <si>
    <t>และการโยธา</t>
  </si>
  <si>
    <t>ยุทธศาสตร์ที่ 1 การพัฒนา</t>
  </si>
  <si>
    <t>ยุทธศาสตร์ที่ 4 การพัฒนา</t>
  </si>
  <si>
    <t>ด้านการวางแผนการ</t>
  </si>
  <si>
    <t>ส่งเสริมการลงทุน</t>
  </si>
  <si>
    <t>พาณิชยกรรม เกษตร</t>
  </si>
  <si>
    <t>และการท่องเที่ยว</t>
  </si>
  <si>
    <t xml:space="preserve">กรรม แหล่งน้ำ </t>
  </si>
  <si>
    <t>บัญชีสรุปโครงการพัฒนา</t>
  </si>
  <si>
    <t>แผนพัฒนาท้องถิ่นสี่ปี (พ.ศ. 2561-2564) เพิ่มเติม ครั้งที่  2/2561 (ปีงบประมาณ พ.ศ. 2561)</t>
  </si>
  <si>
    <t>รวม</t>
  </si>
  <si>
    <t>รวมทั้งสิ้น</t>
  </si>
  <si>
    <t xml:space="preserve"> -15-</t>
  </si>
  <si>
    <t xml:space="preserve">1. เพื่อส่งเสริมให้มีพื้นที่ </t>
  </si>
  <si>
    <t>โครงการตลาดประชารัฐ</t>
  </si>
  <si>
    <t>1. มีพื้นที่การตลาด</t>
  </si>
  <si>
    <t>สำนักปลัด</t>
  </si>
  <si>
    <t>การตลาดใหม่</t>
  </si>
  <si>
    <t>ภายในพื้นที่ตำบลแม่กรณ์</t>
  </si>
  <si>
    <t>บรรลุ</t>
  </si>
  <si>
    <t>ใหม่</t>
  </si>
  <si>
    <t>2. เพื่อส่งเสริมให้ประชาชน</t>
  </si>
  <si>
    <t>2. ประชาชนมีพื้นที่</t>
  </si>
  <si>
    <t>มีพื้นที่ค้าขายเพิ่มมากขึ้น</t>
  </si>
  <si>
    <t>ที่วางไว้</t>
  </si>
  <si>
    <t>ค้าขายเพิ่มมากขึ้น</t>
  </si>
  <si>
    <t>3. เพื่อส่งเสริมให้ประชาชน</t>
  </si>
  <si>
    <t>3. ประชาชนมีรายได้</t>
  </si>
  <si>
    <t>มีรายได้เพิ่มขึ้น</t>
  </si>
  <si>
    <t>เพิ่มขึน</t>
  </si>
  <si>
    <t>รวมทั้งสิ้น  3 โครงการ</t>
  </si>
  <si>
    <t>4.2 แผนงานสร้างความเข้มแข็งของชุมชน</t>
  </si>
  <si>
    <t xml:space="preserve">   - แผนงานอุตสาหกรรมฯ</t>
  </si>
  <si>
    <t xml:space="preserve">  -แผนงานสร้างความ</t>
  </si>
  <si>
    <t>เข้มแข็งของชุมชน</t>
  </si>
  <si>
    <t xml:space="preserve"> -16-</t>
  </si>
  <si>
    <t>ท้องถิ่นสุขใจ</t>
  </si>
  <si>
    <t>เพื่อเป็นการบริการประชาชนผู้</t>
  </si>
  <si>
    <t>มาติดต่อราชการ</t>
  </si>
  <si>
    <t>เครื่องปรับอากาศแบบแยกส่วน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</si>
</sst>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5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7"/>
      <color theme="1"/>
      <name val="Times New Roman"/>
      <family val="1"/>
    </font>
    <font>
      <sz val="15"/>
      <color theme="1"/>
      <name val="TH SarabunIT๙"/>
      <family val="2"/>
    </font>
    <font>
      <sz val="14"/>
      <color rgb="FFFF0000"/>
      <name val="TH SarabunIT๙"/>
      <family val="2"/>
    </font>
    <font>
      <sz val="10"/>
      <color theme="1"/>
      <name val="TH SarabunIT๙"/>
      <family val="2"/>
    </font>
    <font>
      <sz val="13"/>
      <color theme="1"/>
      <name val="TH SarabunIT๙"/>
      <family val="2"/>
    </font>
    <font>
      <sz val="13"/>
      <name val="TH SarabunIT๙"/>
      <family val="2"/>
    </font>
    <font>
      <b/>
      <sz val="12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name val="TH SarabunIT๙"/>
      <family val="2"/>
    </font>
    <font>
      <sz val="14"/>
      <color rgb="FF000000"/>
      <name val="TH SarabunIT๙"/>
      <family val="2"/>
    </font>
    <font>
      <sz val="11"/>
      <color theme="1"/>
      <name val="Tahoma"/>
      <family val="2"/>
      <charset val="222"/>
      <scheme val="minor"/>
    </font>
    <font>
      <sz val="11"/>
      <color theme="0"/>
      <name val="TH SarabunIT๙"/>
      <family val="2"/>
    </font>
    <font>
      <b/>
      <sz val="13"/>
      <color theme="1"/>
      <name val="TH SarabunIT๙"/>
      <family val="2"/>
    </font>
    <font>
      <sz val="14"/>
      <color rgb="FF393939"/>
      <name val="TH SarabunIT๙"/>
      <family val="2"/>
    </font>
    <font>
      <sz val="13"/>
      <color rgb="FFFF0000"/>
      <name val="TH SarabunIT๙"/>
      <family val="2"/>
    </font>
    <font>
      <sz val="13"/>
      <color theme="0"/>
      <name val="TH SarabunIT๙"/>
      <family val="2"/>
    </font>
    <font>
      <sz val="16"/>
      <color theme="1"/>
      <name val="Angsana New"/>
      <family val="1"/>
    </font>
    <font>
      <b/>
      <sz val="14"/>
      <name val="TH SarabunIT๙"/>
      <family val="2"/>
    </font>
    <font>
      <b/>
      <sz val="13"/>
      <color rgb="FFFF0000"/>
      <name val="TH SarabunIT๙"/>
      <family val="2"/>
    </font>
    <font>
      <sz val="15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5" xfId="0" applyFont="1" applyBorder="1"/>
    <xf numFmtId="0" fontId="2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6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9" fillId="0" borderId="6" xfId="0" applyFont="1" applyBorder="1"/>
    <xf numFmtId="0" fontId="2" fillId="0" borderId="0" xfId="0" applyFont="1" applyAlignment="1">
      <alignment wrapText="1"/>
    </xf>
    <xf numFmtId="0" fontId="9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/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4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3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0" fillId="0" borderId="5" xfId="0" applyBorder="1" applyAlignment="1">
      <alignment vertical="top" wrapText="1"/>
    </xf>
    <xf numFmtId="3" fontId="2" fillId="2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187" fontId="2" fillId="0" borderId="4" xfId="1" applyNumberFormat="1" applyFont="1" applyBorder="1" applyAlignment="1">
      <alignment vertical="top"/>
    </xf>
    <xf numFmtId="0" fontId="13" fillId="2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87" fontId="2" fillId="2" borderId="4" xfId="1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7" fontId="2" fillId="0" borderId="6" xfId="1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6" xfId="0" applyFont="1" applyBorder="1"/>
    <xf numFmtId="0" fontId="7" fillId="0" borderId="5" xfId="0" applyFont="1" applyBorder="1"/>
    <xf numFmtId="187" fontId="16" fillId="0" borderId="0" xfId="0" applyNumberFormat="1" applyFont="1" applyBorder="1"/>
    <xf numFmtId="187" fontId="16" fillId="0" borderId="6" xfId="0" applyNumberFormat="1" applyFont="1" applyBorder="1"/>
    <xf numFmtId="0" fontId="7" fillId="2" borderId="6" xfId="0" applyFont="1" applyFill="1" applyBorder="1" applyAlignment="1">
      <alignment vertical="center" wrapText="1"/>
    </xf>
    <xf numFmtId="187" fontId="2" fillId="0" borderId="6" xfId="1" applyNumberFormat="1" applyFont="1" applyBorder="1" applyAlignment="1">
      <alignment vertical="top"/>
    </xf>
    <xf numFmtId="0" fontId="2" fillId="0" borderId="4" xfId="0" applyFont="1" applyBorder="1" applyAlignment="1">
      <alignment horizontal="justify" vertical="top" wrapText="1"/>
    </xf>
    <xf numFmtId="0" fontId="7" fillId="0" borderId="6" xfId="0" applyFont="1" applyBorder="1" applyAlignment="1">
      <alignment vertical="top" wrapText="1"/>
    </xf>
    <xf numFmtId="187" fontId="16" fillId="0" borderId="6" xfId="0" applyNumberFormat="1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187" fontId="2" fillId="0" borderId="4" xfId="1" applyNumberFormat="1" applyFont="1" applyBorder="1" applyAlignment="1">
      <alignment horizontal="center" vertical="top"/>
    </xf>
    <xf numFmtId="187" fontId="2" fillId="0" borderId="4" xfId="1" applyNumberFormat="1" applyFont="1" applyBorder="1" applyAlignment="1">
      <alignment horizontal="center" vertical="center" wrapText="1"/>
    </xf>
    <xf numFmtId="187" fontId="13" fillId="0" borderId="6" xfId="0" applyNumberFormat="1" applyFont="1" applyBorder="1"/>
    <xf numFmtId="0" fontId="2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horizontal="justify" vertical="top" wrapText="1"/>
    </xf>
    <xf numFmtId="0" fontId="9" fillId="0" borderId="4" xfId="0" applyFont="1" applyBorder="1" applyAlignment="1">
      <alignment vertical="center" wrapText="1"/>
    </xf>
    <xf numFmtId="187" fontId="9" fillId="0" borderId="4" xfId="1" applyNumberFormat="1" applyFont="1" applyBorder="1" applyAlignment="1">
      <alignment horizontal="center" vertical="top"/>
    </xf>
    <xf numFmtId="187" fontId="9" fillId="0" borderId="4" xfId="1" applyNumberFormat="1" applyFont="1" applyBorder="1" applyAlignment="1">
      <alignment vertical="top"/>
    </xf>
    <xf numFmtId="187" fontId="9" fillId="0" borderId="4" xfId="1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6" xfId="0" applyFont="1" applyBorder="1" applyAlignment="1">
      <alignment vertical="top"/>
    </xf>
    <xf numFmtId="0" fontId="9" fillId="0" borderId="6" xfId="0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vertical="center" wrapText="1"/>
    </xf>
    <xf numFmtId="187" fontId="9" fillId="0" borderId="6" xfId="1" applyNumberFormat="1" applyFont="1" applyBorder="1" applyAlignment="1">
      <alignment vertical="top"/>
    </xf>
    <xf numFmtId="0" fontId="9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187" fontId="20" fillId="0" borderId="6" xfId="0" applyNumberFormat="1" applyFont="1" applyBorder="1" applyAlignment="1">
      <alignment vertical="top"/>
    </xf>
    <xf numFmtId="0" fontId="9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vertical="top" wrapText="1"/>
    </xf>
    <xf numFmtId="0" fontId="18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3" fontId="7" fillId="0" borderId="6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Border="1"/>
    <xf numFmtId="0" fontId="13" fillId="0" borderId="6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3" fontId="13" fillId="2" borderId="4" xfId="0" applyNumberFormat="1" applyFont="1" applyFill="1" applyBorder="1" applyAlignment="1">
      <alignment horizontal="center" vertical="center" wrapText="1"/>
    </xf>
    <xf numFmtId="187" fontId="13" fillId="0" borderId="4" xfId="1" applyNumberFormat="1" applyFont="1" applyBorder="1" applyAlignment="1">
      <alignment horizontal="center" vertical="center" wrapText="1"/>
    </xf>
    <xf numFmtId="0" fontId="21" fillId="0" borderId="0" xfId="0" applyFont="1"/>
    <xf numFmtId="187" fontId="21" fillId="0" borderId="0" xfId="1" applyNumberFormat="1" applyFont="1"/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8" xfId="0" applyFont="1" applyBorder="1"/>
    <xf numFmtId="187" fontId="21" fillId="0" borderId="8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4" xfId="0" applyFont="1" applyBorder="1"/>
    <xf numFmtId="187" fontId="21" fillId="0" borderId="4" xfId="1" applyNumberFormat="1" applyFont="1" applyBorder="1"/>
    <xf numFmtId="0" fontId="21" fillId="0" borderId="6" xfId="0" applyFont="1" applyBorder="1" applyAlignment="1">
      <alignment horizontal="center"/>
    </xf>
    <xf numFmtId="0" fontId="21" fillId="0" borderId="6" xfId="0" applyFont="1" applyBorder="1"/>
    <xf numFmtId="187" fontId="21" fillId="0" borderId="6" xfId="1" applyNumberFormat="1" applyFont="1" applyBorder="1"/>
    <xf numFmtId="0" fontId="21" fillId="0" borderId="5" xfId="0" applyFont="1" applyBorder="1" applyAlignment="1">
      <alignment horizontal="center"/>
    </xf>
    <xf numFmtId="0" fontId="21" fillId="0" borderId="5" xfId="0" applyFont="1" applyBorder="1"/>
    <xf numFmtId="187" fontId="21" fillId="0" borderId="5" xfId="1" applyNumberFormat="1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187" fontId="20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0" fontId="13" fillId="0" borderId="4" xfId="0" applyFont="1" applyBorder="1" applyAlignment="1">
      <alignment horizontal="justify" vertical="center"/>
    </xf>
    <xf numFmtId="187" fontId="13" fillId="0" borderId="4" xfId="1" applyNumberFormat="1" applyFont="1" applyBorder="1"/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top"/>
    </xf>
    <xf numFmtId="0" fontId="17" fillId="0" borderId="8" xfId="0" applyFont="1" applyBorder="1" applyAlignment="1">
      <alignment vertical="top"/>
    </xf>
    <xf numFmtId="187" fontId="17" fillId="0" borderId="8" xfId="0" applyNumberFormat="1" applyFont="1" applyBorder="1" applyAlignment="1">
      <alignment vertical="top"/>
    </xf>
    <xf numFmtId="0" fontId="17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0" xfId="0" applyFont="1" applyAlignment="1">
      <alignment vertical="top"/>
    </xf>
    <xf numFmtId="0" fontId="1" fillId="0" borderId="5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/>
    </xf>
    <xf numFmtId="0" fontId="17" fillId="0" borderId="8" xfId="0" applyFont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0" fontId="12" fillId="0" borderId="8" xfId="0" applyFont="1" applyBorder="1" applyAlignment="1">
      <alignment vertical="top"/>
    </xf>
    <xf numFmtId="0" fontId="12" fillId="0" borderId="8" xfId="0" applyFont="1" applyBorder="1" applyAlignment="1">
      <alignment horizontal="center"/>
    </xf>
    <xf numFmtId="0" fontId="12" fillId="0" borderId="8" xfId="0" applyFont="1" applyBorder="1"/>
    <xf numFmtId="187" fontId="1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8" xfId="0" applyFont="1" applyBorder="1" applyAlignment="1">
      <alignment vertical="top" wrapText="1"/>
    </xf>
    <xf numFmtId="0" fontId="22" fillId="0" borderId="8" xfId="0" applyFont="1" applyBorder="1" applyAlignment="1">
      <alignment horizontal="justify" vertical="top"/>
    </xf>
    <xf numFmtId="187" fontId="22" fillId="0" borderId="8" xfId="0" applyNumberFormat="1" applyFont="1" applyBorder="1" applyAlignment="1">
      <alignment vertical="top"/>
    </xf>
    <xf numFmtId="0" fontId="13" fillId="0" borderId="8" xfId="0" applyFont="1" applyBorder="1" applyAlignment="1">
      <alignment vertical="top" wrapText="1"/>
    </xf>
    <xf numFmtId="0" fontId="4" fillId="0" borderId="0" xfId="0" applyFont="1"/>
    <xf numFmtId="0" fontId="2" fillId="0" borderId="4" xfId="0" applyFont="1" applyBorder="1" applyAlignment="1">
      <alignment horizontal="left"/>
    </xf>
    <xf numFmtId="0" fontId="2" fillId="0" borderId="4" xfId="0" applyFont="1" applyBorder="1"/>
    <xf numFmtId="187" fontId="2" fillId="0" borderId="4" xfId="1" applyNumberFormat="1" applyFont="1" applyBorder="1"/>
    <xf numFmtId="0" fontId="13" fillId="0" borderId="4" xfId="0" applyFont="1" applyBorder="1" applyAlignment="1">
      <alignment horizontal="center" vertical="top" wrapText="1"/>
    </xf>
    <xf numFmtId="187" fontId="2" fillId="0" borderId="5" xfId="1" applyNumberFormat="1" applyFont="1" applyBorder="1"/>
    <xf numFmtId="0" fontId="13" fillId="0" borderId="5" xfId="0" applyFont="1" applyBorder="1" applyAlignment="1">
      <alignment horizontal="center" vertical="top" wrapText="1"/>
    </xf>
    <xf numFmtId="0" fontId="4" fillId="0" borderId="6" xfId="0" applyFont="1" applyBorder="1"/>
    <xf numFmtId="0" fontId="4" fillId="0" borderId="5" xfId="0" applyFont="1" applyBorder="1"/>
    <xf numFmtId="187" fontId="4" fillId="0" borderId="4" xfId="1" applyNumberFormat="1" applyFont="1" applyBorder="1"/>
    <xf numFmtId="187" fontId="4" fillId="0" borderId="4" xfId="0" applyNumberFormat="1" applyFont="1" applyBorder="1"/>
    <xf numFmtId="0" fontId="12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87" fontId="3" fillId="0" borderId="8" xfId="1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2" fillId="0" borderId="6" xfId="0" applyFont="1" applyBorder="1" applyAlignment="1">
      <alignment horizontal="right"/>
    </xf>
    <xf numFmtId="0" fontId="6" fillId="0" borderId="4" xfId="0" applyFont="1" applyBorder="1"/>
    <xf numFmtId="0" fontId="2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/>
    </xf>
    <xf numFmtId="0" fontId="2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4" fillId="0" borderId="6" xfId="0" applyFont="1" applyBorder="1" applyAlignment="1">
      <alignment horizontal="center"/>
    </xf>
    <xf numFmtId="187" fontId="4" fillId="0" borderId="6" xfId="1" applyNumberFormat="1" applyFont="1" applyBorder="1"/>
    <xf numFmtId="187" fontId="4" fillId="0" borderId="6" xfId="0" applyNumberFormat="1" applyFont="1" applyBorder="1"/>
    <xf numFmtId="187" fontId="3" fillId="0" borderId="8" xfId="0" applyNumberFormat="1" applyFont="1" applyBorder="1"/>
    <xf numFmtId="187" fontId="17" fillId="0" borderId="8" xfId="0" applyNumberFormat="1" applyFont="1" applyBorder="1"/>
    <xf numFmtId="187" fontId="17" fillId="0" borderId="8" xfId="0" applyNumberFormat="1" applyFont="1" applyBorder="1" applyAlignment="1">
      <alignment horizontal="center"/>
    </xf>
    <xf numFmtId="0" fontId="24" fillId="0" borderId="4" xfId="0" applyFont="1" applyBorder="1"/>
    <xf numFmtId="0" fontId="24" fillId="0" borderId="6" xfId="0" applyFont="1" applyBorder="1" applyAlignment="1">
      <alignment vertical="top"/>
    </xf>
    <xf numFmtId="187" fontId="10" fillId="0" borderId="4" xfId="1" applyNumberFormat="1" applyFont="1" applyBorder="1" applyAlignment="1">
      <alignment horizontal="center" vertical="top"/>
    </xf>
    <xf numFmtId="0" fontId="3" fillId="0" borderId="7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/>
    </xf>
    <xf numFmtId="0" fontId="13" fillId="0" borderId="4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</xdr:colOff>
      <xdr:row>1</xdr:row>
      <xdr:rowOff>219075</xdr:rowOff>
    </xdr:from>
    <xdr:to>
      <xdr:col>10</xdr:col>
      <xdr:colOff>895350</xdr:colOff>
      <xdr:row>2</xdr:row>
      <xdr:rowOff>238124</xdr:rowOff>
    </xdr:to>
    <xdr:sp macro="" textlink="">
      <xdr:nvSpPr>
        <xdr:cNvPr id="2" name="TextBox 1"/>
        <xdr:cNvSpPr txBox="1"/>
      </xdr:nvSpPr>
      <xdr:spPr>
        <a:xfrm>
          <a:off x="9458325" y="476250"/>
          <a:ext cx="619125" cy="27622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07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8</xdr:row>
      <xdr:rowOff>247650</xdr:rowOff>
    </xdr:from>
    <xdr:to>
      <xdr:col>10</xdr:col>
      <xdr:colOff>638175</xdr:colOff>
      <xdr:row>9</xdr:row>
      <xdr:rowOff>238124</xdr:rowOff>
    </xdr:to>
    <xdr:sp macro="" textlink="">
      <xdr:nvSpPr>
        <xdr:cNvPr id="2" name="TextBox 1"/>
        <xdr:cNvSpPr txBox="1"/>
      </xdr:nvSpPr>
      <xdr:spPr>
        <a:xfrm>
          <a:off x="9667875" y="2286000"/>
          <a:ext cx="571500" cy="24764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7</xdr:row>
      <xdr:rowOff>247650</xdr:rowOff>
    </xdr:from>
    <xdr:to>
      <xdr:col>10</xdr:col>
      <xdr:colOff>638175</xdr:colOff>
      <xdr:row>8</xdr:row>
      <xdr:rowOff>238124</xdr:rowOff>
    </xdr:to>
    <xdr:sp macro="" textlink="">
      <xdr:nvSpPr>
        <xdr:cNvPr id="2" name="TextBox 1"/>
        <xdr:cNvSpPr txBox="1"/>
      </xdr:nvSpPr>
      <xdr:spPr>
        <a:xfrm>
          <a:off x="9667875" y="2286000"/>
          <a:ext cx="571500" cy="24764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9525</xdr:colOff>
      <xdr:row>24</xdr:row>
      <xdr:rowOff>0</xdr:rowOff>
    </xdr:from>
    <xdr:to>
      <xdr:col>10</xdr:col>
      <xdr:colOff>581025</xdr:colOff>
      <xdr:row>24</xdr:row>
      <xdr:rowOff>238124</xdr:rowOff>
    </xdr:to>
    <xdr:sp macro="" textlink="">
      <xdr:nvSpPr>
        <xdr:cNvPr id="3" name="TextBox 2"/>
        <xdr:cNvSpPr txBox="1"/>
      </xdr:nvSpPr>
      <xdr:spPr>
        <a:xfrm>
          <a:off x="9677400" y="5915025"/>
          <a:ext cx="571500" cy="23812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</xdr:row>
      <xdr:rowOff>238124</xdr:rowOff>
    </xdr:from>
    <xdr:to>
      <xdr:col>10</xdr:col>
      <xdr:colOff>638175</xdr:colOff>
      <xdr:row>7</xdr:row>
      <xdr:rowOff>238124</xdr:rowOff>
    </xdr:to>
    <xdr:sp macro="" textlink="">
      <xdr:nvSpPr>
        <xdr:cNvPr id="2" name="TextBox 1"/>
        <xdr:cNvSpPr txBox="1"/>
      </xdr:nvSpPr>
      <xdr:spPr>
        <a:xfrm>
          <a:off x="9629775" y="1762124"/>
          <a:ext cx="609600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1095375</xdr:colOff>
      <xdr:row>6</xdr:row>
      <xdr:rowOff>219074</xdr:rowOff>
    </xdr:from>
    <xdr:to>
      <xdr:col>10</xdr:col>
      <xdr:colOff>600075</xdr:colOff>
      <xdr:row>7</xdr:row>
      <xdr:rowOff>219074</xdr:rowOff>
    </xdr:to>
    <xdr:sp macro="" textlink="">
      <xdr:nvSpPr>
        <xdr:cNvPr id="2" name="TextBox 1"/>
        <xdr:cNvSpPr txBox="1"/>
      </xdr:nvSpPr>
      <xdr:spPr>
        <a:xfrm>
          <a:off x="9467850" y="1504949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57150</xdr:colOff>
      <xdr:row>23</xdr:row>
      <xdr:rowOff>66674</xdr:rowOff>
    </xdr:from>
    <xdr:to>
      <xdr:col>10</xdr:col>
      <xdr:colOff>647700</xdr:colOff>
      <xdr:row>23</xdr:row>
      <xdr:rowOff>323849</xdr:rowOff>
    </xdr:to>
    <xdr:sp macro="" textlink="">
      <xdr:nvSpPr>
        <xdr:cNvPr id="3" name="TextBox 2"/>
        <xdr:cNvSpPr txBox="1"/>
      </xdr:nvSpPr>
      <xdr:spPr>
        <a:xfrm>
          <a:off x="9629775" y="5705474"/>
          <a:ext cx="590550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238125</xdr:rowOff>
    </xdr:from>
    <xdr:to>
      <xdr:col>10</xdr:col>
      <xdr:colOff>619125</xdr:colOff>
      <xdr:row>4</xdr:row>
      <xdr:rowOff>238125</xdr:rowOff>
    </xdr:to>
    <xdr:sp macro="" textlink="">
      <xdr:nvSpPr>
        <xdr:cNvPr id="2" name="TextBox 1"/>
        <xdr:cNvSpPr txBox="1"/>
      </xdr:nvSpPr>
      <xdr:spPr>
        <a:xfrm>
          <a:off x="9629775" y="99060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08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0</xdr:colOff>
      <xdr:row>23</xdr:row>
      <xdr:rowOff>38100</xdr:rowOff>
    </xdr:from>
    <xdr:to>
      <xdr:col>10</xdr:col>
      <xdr:colOff>619125</xdr:colOff>
      <xdr:row>23</xdr:row>
      <xdr:rowOff>295275</xdr:rowOff>
    </xdr:to>
    <xdr:sp macro="" textlink="">
      <xdr:nvSpPr>
        <xdr:cNvPr id="6" name="TextBox 5"/>
        <xdr:cNvSpPr txBox="1"/>
      </xdr:nvSpPr>
      <xdr:spPr>
        <a:xfrm>
          <a:off x="9639300" y="553402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08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opLeftCell="A7" workbookViewId="0">
      <selection activeCell="C26" sqref="B26:C26"/>
    </sheetView>
  </sheetViews>
  <sheetFormatPr defaultRowHeight="20.25"/>
  <cols>
    <col min="1" max="1" width="17.375" style="187" customWidth="1"/>
    <col min="2" max="2" width="10.75" style="187" customWidth="1"/>
    <col min="3" max="3" width="12" style="187" customWidth="1"/>
    <col min="4" max="4" width="10.75" style="187" customWidth="1"/>
    <col min="5" max="5" width="11.375" style="187" customWidth="1"/>
    <col min="6" max="6" width="10.75" style="187" customWidth="1"/>
    <col min="7" max="7" width="12.5" style="187" customWidth="1"/>
    <col min="8" max="8" width="10.625" style="187" customWidth="1"/>
    <col min="9" max="9" width="11.375" style="187" customWidth="1"/>
    <col min="10" max="10" width="10.5" style="187" customWidth="1"/>
    <col min="11" max="11" width="12.5" style="187" customWidth="1"/>
    <col min="12" max="16384" width="9" style="187"/>
  </cols>
  <sheetData>
    <row r="1" spans="1:11">
      <c r="A1" s="225">
        <f>-8-'ย.1 เพิ่มเติม 61 ผ.01 '!L4</f>
        <v>-8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>
      <c r="A2" s="226" t="s">
        <v>260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1">
      <c r="A3" s="227" t="s">
        <v>261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1">
      <c r="A4" s="4" t="s">
        <v>27</v>
      </c>
      <c r="B4" s="228" t="s">
        <v>240</v>
      </c>
      <c r="C4" s="229"/>
      <c r="D4" s="228" t="s">
        <v>241</v>
      </c>
      <c r="E4" s="229"/>
      <c r="F4" s="228" t="s">
        <v>242</v>
      </c>
      <c r="G4" s="229"/>
      <c r="H4" s="228" t="s">
        <v>243</v>
      </c>
      <c r="I4" s="229"/>
      <c r="J4" s="228" t="s">
        <v>244</v>
      </c>
      <c r="K4" s="229"/>
    </row>
    <row r="5" spans="1:11">
      <c r="A5" s="53"/>
      <c r="B5" s="53" t="s">
        <v>245</v>
      </c>
      <c r="C5" s="53" t="s">
        <v>246</v>
      </c>
      <c r="D5" s="53" t="s">
        <v>245</v>
      </c>
      <c r="E5" s="53" t="s">
        <v>246</v>
      </c>
      <c r="F5" s="53" t="s">
        <v>245</v>
      </c>
      <c r="G5" s="53" t="s">
        <v>246</v>
      </c>
      <c r="H5" s="53" t="s">
        <v>245</v>
      </c>
      <c r="I5" s="53" t="s">
        <v>246</v>
      </c>
      <c r="J5" s="53" t="s">
        <v>245</v>
      </c>
      <c r="K5" s="53" t="s">
        <v>246</v>
      </c>
    </row>
    <row r="6" spans="1:11">
      <c r="A6" s="188" t="s">
        <v>253</v>
      </c>
      <c r="B6" s="189"/>
      <c r="C6" s="189"/>
      <c r="D6" s="189"/>
      <c r="E6" s="189"/>
      <c r="F6" s="189"/>
      <c r="G6" s="189"/>
      <c r="H6" s="189"/>
      <c r="I6" s="189"/>
      <c r="J6" s="188"/>
      <c r="K6" s="189"/>
    </row>
    <row r="7" spans="1:11">
      <c r="A7" s="21" t="s">
        <v>247</v>
      </c>
      <c r="B7" s="5"/>
      <c r="C7" s="5"/>
      <c r="D7" s="5"/>
      <c r="E7" s="5"/>
      <c r="F7" s="5"/>
      <c r="G7" s="5"/>
      <c r="H7" s="5"/>
      <c r="I7" s="5"/>
      <c r="J7" s="21"/>
      <c r="K7" s="5"/>
    </row>
    <row r="8" spans="1:11">
      <c r="A8" s="21" t="s">
        <v>248</v>
      </c>
      <c r="B8" s="5"/>
      <c r="C8" s="5"/>
      <c r="D8" s="5"/>
      <c r="E8" s="5"/>
      <c r="F8" s="5"/>
      <c r="G8" s="5"/>
      <c r="H8" s="5"/>
      <c r="I8" s="5"/>
      <c r="J8" s="21"/>
      <c r="K8" s="5"/>
    </row>
    <row r="9" spans="1:11">
      <c r="A9" s="21" t="s">
        <v>249</v>
      </c>
      <c r="B9" s="5"/>
      <c r="C9" s="5"/>
      <c r="D9" s="5"/>
      <c r="E9" s="5"/>
      <c r="F9" s="5"/>
      <c r="G9" s="5"/>
      <c r="H9" s="5"/>
      <c r="I9" s="5"/>
      <c r="J9" s="21"/>
      <c r="K9" s="5"/>
    </row>
    <row r="10" spans="1:11">
      <c r="A10" s="34" t="s">
        <v>250</v>
      </c>
      <c r="B10" s="6"/>
      <c r="C10" s="6"/>
      <c r="D10" s="6"/>
      <c r="E10" s="6"/>
      <c r="F10" s="6"/>
      <c r="G10" s="6"/>
      <c r="H10" s="6"/>
      <c r="I10" s="6"/>
      <c r="J10" s="34"/>
      <c r="K10" s="6"/>
    </row>
    <row r="11" spans="1:11">
      <c r="A11" s="188" t="s">
        <v>251</v>
      </c>
      <c r="B11" s="4">
        <v>1</v>
      </c>
      <c r="C11" s="190">
        <f>SUM('ย.1 เพิ่มเติม 61 ผ.01 '!E23)</f>
        <v>65000</v>
      </c>
      <c r="D11" s="191">
        <v>0</v>
      </c>
      <c r="E11" s="191">
        <v>0</v>
      </c>
      <c r="F11" s="191">
        <v>0</v>
      </c>
      <c r="G11" s="191">
        <v>0</v>
      </c>
      <c r="H11" s="191">
        <v>0</v>
      </c>
      <c r="I11" s="191">
        <v>0</v>
      </c>
      <c r="J11" s="4">
        <f>SUM(B11,D11,F11,H11)</f>
        <v>1</v>
      </c>
      <c r="K11" s="190">
        <f>SUM(C11,E11,G11,I11)</f>
        <v>65000</v>
      </c>
    </row>
    <row r="12" spans="1:11">
      <c r="A12" s="34" t="s">
        <v>252</v>
      </c>
      <c r="B12" s="54"/>
      <c r="C12" s="192"/>
      <c r="D12" s="193"/>
      <c r="E12" s="193"/>
      <c r="F12" s="193"/>
      <c r="G12" s="193"/>
      <c r="H12" s="193"/>
      <c r="I12" s="193"/>
      <c r="J12" s="54"/>
      <c r="K12" s="192"/>
    </row>
    <row r="13" spans="1:11">
      <c r="A13" s="198" t="s">
        <v>262</v>
      </c>
      <c r="B13" s="198">
        <f>SUM(B11)</f>
        <v>1</v>
      </c>
      <c r="C13" s="198">
        <f t="shared" ref="C13:K13" si="0">SUM(C11)</f>
        <v>65000</v>
      </c>
      <c r="D13" s="198">
        <f t="shared" si="0"/>
        <v>0</v>
      </c>
      <c r="E13" s="198">
        <f t="shared" si="0"/>
        <v>0</v>
      </c>
      <c r="F13" s="198">
        <f t="shared" si="0"/>
        <v>0</v>
      </c>
      <c r="G13" s="198">
        <f t="shared" si="0"/>
        <v>0</v>
      </c>
      <c r="H13" s="198">
        <f t="shared" si="0"/>
        <v>0</v>
      </c>
      <c r="I13" s="198">
        <f t="shared" si="0"/>
        <v>0</v>
      </c>
      <c r="J13" s="198">
        <f t="shared" si="0"/>
        <v>1</v>
      </c>
      <c r="K13" s="203">
        <f t="shared" si="0"/>
        <v>65000</v>
      </c>
    </row>
    <row r="14" spans="1:11">
      <c r="A14" s="188" t="s">
        <v>254</v>
      </c>
      <c r="B14" s="4"/>
      <c r="C14" s="190"/>
      <c r="D14" s="191"/>
      <c r="E14" s="191"/>
      <c r="F14" s="191"/>
      <c r="G14" s="191"/>
      <c r="H14" s="191"/>
      <c r="I14" s="191"/>
      <c r="J14" s="4"/>
      <c r="K14" s="190"/>
    </row>
    <row r="15" spans="1:11">
      <c r="A15" s="5" t="s">
        <v>255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</row>
    <row r="16" spans="1:11">
      <c r="A16" s="5" t="s">
        <v>256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</row>
    <row r="17" spans="1:11">
      <c r="A17" s="5" t="s">
        <v>257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</row>
    <row r="18" spans="1:11">
      <c r="A18" s="5" t="s">
        <v>259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</row>
    <row r="19" spans="1:11">
      <c r="A19" s="6" t="s">
        <v>258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</row>
    <row r="20" spans="1:11">
      <c r="A20" s="189" t="s">
        <v>284</v>
      </c>
      <c r="B20" s="201">
        <v>2</v>
      </c>
      <c r="C20" s="196">
        <f>SUM('ย.4 เพิ่มเติม 61 ผ.01'!E20)</f>
        <v>227000</v>
      </c>
      <c r="D20" s="201">
        <v>0</v>
      </c>
      <c r="E20" s="201">
        <v>0</v>
      </c>
      <c r="F20" s="201">
        <v>0</v>
      </c>
      <c r="G20" s="201">
        <v>0</v>
      </c>
      <c r="H20" s="201">
        <v>0</v>
      </c>
      <c r="I20" s="201">
        <v>0</v>
      </c>
      <c r="J20" s="201">
        <f>SUM(B20,D20,F20,H20)</f>
        <v>2</v>
      </c>
      <c r="K20" s="197">
        <f>SUM(C20,E20,G20,I20)</f>
        <v>227000</v>
      </c>
    </row>
    <row r="21" spans="1:11">
      <c r="A21" s="194" t="s">
        <v>285</v>
      </c>
      <c r="B21" s="215">
        <v>1</v>
      </c>
      <c r="C21" s="216">
        <f>SUM('ย.4 เพิ่มเติม 61 ผ.01'!E45)</f>
        <v>70000</v>
      </c>
      <c r="D21" s="215">
        <v>1</v>
      </c>
      <c r="E21" s="215">
        <f>SUM('ย.4 เพิ่มเติม 61 ผ.01'!F45)</f>
        <v>70000</v>
      </c>
      <c r="F21" s="215">
        <v>1</v>
      </c>
      <c r="G21" s="215">
        <f>SUM('ย.4 เพิ่มเติม 61 ผ.01'!G45)</f>
        <v>70000</v>
      </c>
      <c r="H21" s="215">
        <v>1</v>
      </c>
      <c r="I21" s="215">
        <f>SUM('ย.4 เพิ่มเติม 61 ผ.01'!H45)</f>
        <v>70000</v>
      </c>
      <c r="J21" s="215">
        <f>SUM(B21,D21,F21,H21)</f>
        <v>4</v>
      </c>
      <c r="K21" s="217">
        <f>SUM(C21,E21,G21,I21)</f>
        <v>280000</v>
      </c>
    </row>
    <row r="22" spans="1:11">
      <c r="A22" s="195" t="s">
        <v>286</v>
      </c>
      <c r="B22" s="202"/>
      <c r="C22" s="195"/>
      <c r="D22" s="202"/>
      <c r="E22" s="202"/>
      <c r="F22" s="202"/>
      <c r="G22" s="202"/>
      <c r="H22" s="202"/>
      <c r="I22" s="202"/>
      <c r="J22" s="202"/>
      <c r="K22" s="195"/>
    </row>
    <row r="23" spans="1:11">
      <c r="A23" s="199" t="s">
        <v>262</v>
      </c>
      <c r="B23" s="199">
        <f t="shared" ref="B23:K23" si="1">SUM(B20:B22)</f>
        <v>3</v>
      </c>
      <c r="C23" s="218">
        <f t="shared" si="1"/>
        <v>297000</v>
      </c>
      <c r="D23" s="199">
        <f t="shared" si="1"/>
        <v>1</v>
      </c>
      <c r="E23" s="199">
        <f t="shared" si="1"/>
        <v>70000</v>
      </c>
      <c r="F23" s="199">
        <f t="shared" si="1"/>
        <v>1</v>
      </c>
      <c r="G23" s="199">
        <f t="shared" si="1"/>
        <v>70000</v>
      </c>
      <c r="H23" s="199">
        <f t="shared" si="1"/>
        <v>1</v>
      </c>
      <c r="I23" s="199">
        <f t="shared" si="1"/>
        <v>70000</v>
      </c>
      <c r="J23" s="199">
        <f t="shared" si="1"/>
        <v>6</v>
      </c>
      <c r="K23" s="218">
        <f t="shared" si="1"/>
        <v>507000</v>
      </c>
    </row>
    <row r="24" spans="1:11">
      <c r="A24" s="199" t="s">
        <v>263</v>
      </c>
      <c r="B24" s="199">
        <f>SUM(B13,B23)</f>
        <v>4</v>
      </c>
      <c r="C24" s="200">
        <f t="shared" ref="C24:K24" si="2">SUM(C13,C23)</f>
        <v>362000</v>
      </c>
      <c r="D24" s="199">
        <f t="shared" si="2"/>
        <v>1</v>
      </c>
      <c r="E24" s="199">
        <f t="shared" si="2"/>
        <v>70000</v>
      </c>
      <c r="F24" s="199">
        <f t="shared" si="2"/>
        <v>1</v>
      </c>
      <c r="G24" s="199">
        <f t="shared" si="2"/>
        <v>70000</v>
      </c>
      <c r="H24" s="199">
        <f t="shared" si="2"/>
        <v>1</v>
      </c>
      <c r="I24" s="199">
        <f t="shared" si="2"/>
        <v>70000</v>
      </c>
      <c r="J24" s="199">
        <f t="shared" si="2"/>
        <v>7</v>
      </c>
      <c r="K24" s="200">
        <f t="shared" si="2"/>
        <v>572000</v>
      </c>
    </row>
  </sheetData>
  <mergeCells count="8">
    <mergeCell ref="A1:K1"/>
    <mergeCell ref="A2:K2"/>
    <mergeCell ref="A3:K3"/>
    <mergeCell ref="B4:C4"/>
    <mergeCell ref="D4:E4"/>
    <mergeCell ref="F4:G4"/>
    <mergeCell ref="H4:I4"/>
    <mergeCell ref="J4:K4"/>
  </mergeCells>
  <pageMargins left="0.39370078740157483" right="0.19685039370078741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topLeftCell="A7" workbookViewId="0">
      <selection activeCell="D26" sqref="D26"/>
    </sheetView>
  </sheetViews>
  <sheetFormatPr defaultRowHeight="18.75"/>
  <cols>
    <col min="1" max="1" width="3.75" style="132" customWidth="1"/>
    <col min="2" max="2" width="22.375" style="1" customWidth="1"/>
    <col min="3" max="3" width="21.5" style="1" customWidth="1"/>
    <col min="4" max="4" width="17.5" style="1" customWidth="1"/>
    <col min="5" max="6" width="8.875" style="1" customWidth="1"/>
    <col min="7" max="7" width="8.375" style="1" customWidth="1"/>
    <col min="8" max="8" width="8.5" style="1" customWidth="1"/>
    <col min="9" max="9" width="9" style="132"/>
    <col min="10" max="10" width="17.25" style="1" customWidth="1"/>
    <col min="11" max="16384" width="9" style="1"/>
  </cols>
  <sheetData>
    <row r="1" spans="1:15">
      <c r="A1" s="232" t="s">
        <v>237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5" ht="20.25">
      <c r="A2" s="227" t="s">
        <v>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5" ht="20.25">
      <c r="A3" s="227" t="s">
        <v>227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5" ht="20.25">
      <c r="A4" s="227" t="s">
        <v>1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</row>
    <row r="5" spans="1:15" ht="20.25" customHeight="1">
      <c r="A5" s="233" t="s">
        <v>185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3"/>
      <c r="M5" s="3"/>
      <c r="N5" s="3"/>
      <c r="O5" s="3"/>
    </row>
    <row r="6" spans="1:15" ht="20.25">
      <c r="A6" s="230" t="s">
        <v>186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"/>
      <c r="M6" s="2"/>
      <c r="N6" s="2"/>
      <c r="O6" s="2"/>
    </row>
    <row r="7" spans="1:15" ht="20.25">
      <c r="A7" s="230" t="s">
        <v>187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"/>
      <c r="M7" s="2"/>
      <c r="N7" s="2"/>
      <c r="O7" s="2"/>
    </row>
    <row r="8" spans="1:15" ht="20.25">
      <c r="A8" s="230" t="s">
        <v>188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"/>
      <c r="M8" s="2"/>
      <c r="N8" s="2"/>
      <c r="O8" s="2"/>
    </row>
    <row r="9" spans="1:15" ht="20.25">
      <c r="A9" s="161" t="s">
        <v>189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2"/>
      <c r="M9" s="2"/>
      <c r="N9" s="2"/>
      <c r="O9" s="2"/>
    </row>
    <row r="10" spans="1:15" ht="20.25">
      <c r="B10" s="234" t="s">
        <v>190</v>
      </c>
      <c r="C10" s="234"/>
      <c r="D10" s="224"/>
      <c r="E10" s="224"/>
      <c r="F10" s="224"/>
      <c r="G10" s="224"/>
      <c r="H10" s="224"/>
      <c r="I10" s="224"/>
      <c r="J10" s="224"/>
      <c r="K10" s="224"/>
    </row>
    <row r="11" spans="1:15">
      <c r="A11" s="4" t="s">
        <v>2</v>
      </c>
      <c r="B11" s="4" t="s">
        <v>3</v>
      </c>
      <c r="C11" s="4" t="s">
        <v>4</v>
      </c>
      <c r="D11" s="4" t="s">
        <v>5</v>
      </c>
      <c r="E11" s="228" t="s">
        <v>24</v>
      </c>
      <c r="F11" s="231"/>
      <c r="G11" s="231"/>
      <c r="H11" s="229"/>
      <c r="I11" s="4" t="s">
        <v>7</v>
      </c>
      <c r="J11" s="4" t="s">
        <v>9</v>
      </c>
      <c r="K11" s="4" t="s">
        <v>10</v>
      </c>
    </row>
    <row r="12" spans="1:15">
      <c r="A12" s="53"/>
      <c r="B12" s="53"/>
      <c r="C12" s="53"/>
      <c r="D12" s="53" t="s">
        <v>6</v>
      </c>
      <c r="E12" s="53">
        <v>2561</v>
      </c>
      <c r="F12" s="53">
        <v>2562</v>
      </c>
      <c r="G12" s="53">
        <v>2563</v>
      </c>
      <c r="H12" s="53">
        <v>2564</v>
      </c>
      <c r="I12" s="53" t="s">
        <v>8</v>
      </c>
      <c r="J12" s="54"/>
      <c r="K12" s="53" t="s">
        <v>11</v>
      </c>
    </row>
    <row r="13" spans="1:15" s="9" customFormat="1" ht="18.75" customHeight="1">
      <c r="A13" s="83">
        <v>1</v>
      </c>
      <c r="B13" s="84" t="s">
        <v>191</v>
      </c>
      <c r="C13" s="85" t="s">
        <v>203</v>
      </c>
      <c r="D13" s="84" t="s">
        <v>194</v>
      </c>
      <c r="E13" s="86">
        <v>65000</v>
      </c>
      <c r="F13" s="86" t="s">
        <v>20</v>
      </c>
      <c r="G13" s="86" t="s">
        <v>20</v>
      </c>
      <c r="H13" s="86" t="s">
        <v>20</v>
      </c>
      <c r="I13" s="109" t="s">
        <v>205</v>
      </c>
      <c r="J13" s="1" t="s">
        <v>211</v>
      </c>
      <c r="K13" s="89" t="s">
        <v>173</v>
      </c>
    </row>
    <row r="14" spans="1:15" s="9" customFormat="1" ht="18.75" customHeight="1">
      <c r="A14" s="90"/>
      <c r="B14" s="91" t="s">
        <v>192</v>
      </c>
      <c r="C14" s="91" t="s">
        <v>204</v>
      </c>
      <c r="D14" s="91" t="s">
        <v>195</v>
      </c>
      <c r="E14" s="91"/>
      <c r="F14" s="91"/>
      <c r="G14" s="91"/>
      <c r="H14" s="91"/>
      <c r="I14" s="92" t="s">
        <v>206</v>
      </c>
      <c r="J14" s="36" t="s">
        <v>210</v>
      </c>
      <c r="K14" s="92"/>
    </row>
    <row r="15" spans="1:15" s="9" customFormat="1" ht="18.75" customHeight="1">
      <c r="A15" s="90"/>
      <c r="B15" s="91" t="s">
        <v>224</v>
      </c>
      <c r="C15" s="91"/>
      <c r="D15" s="93" t="s">
        <v>196</v>
      </c>
      <c r="E15" s="91"/>
      <c r="F15" s="91"/>
      <c r="G15" s="91"/>
      <c r="H15" s="91"/>
      <c r="I15" s="92" t="s">
        <v>207</v>
      </c>
      <c r="J15" s="144"/>
      <c r="K15" s="92"/>
    </row>
    <row r="16" spans="1:15" s="9" customFormat="1" ht="18.75" customHeight="1">
      <c r="A16" s="90"/>
      <c r="B16" s="94" t="s">
        <v>193</v>
      </c>
      <c r="C16" s="91"/>
      <c r="D16" s="93" t="s">
        <v>197</v>
      </c>
      <c r="E16" s="91"/>
      <c r="F16" s="91"/>
      <c r="G16" s="91"/>
      <c r="H16" s="91"/>
      <c r="I16" s="92" t="s">
        <v>208</v>
      </c>
      <c r="J16" s="145"/>
      <c r="K16" s="92"/>
    </row>
    <row r="17" spans="1:11" s="9" customFormat="1" ht="18.75" customHeight="1">
      <c r="A17" s="90"/>
      <c r="B17" s="94" t="s">
        <v>223</v>
      </c>
      <c r="C17" s="95"/>
      <c r="D17" s="94" t="s">
        <v>198</v>
      </c>
      <c r="E17" s="90"/>
      <c r="F17" s="96"/>
      <c r="G17" s="97"/>
      <c r="H17" s="97"/>
      <c r="I17" s="97" t="s">
        <v>209</v>
      </c>
      <c r="J17" s="144"/>
      <c r="K17" s="92"/>
    </row>
    <row r="18" spans="1:11" s="9" customFormat="1" ht="18.75" customHeight="1">
      <c r="A18" s="90"/>
      <c r="B18" s="91"/>
      <c r="C18" s="91"/>
      <c r="D18" s="94" t="s">
        <v>199</v>
      </c>
      <c r="E18" s="91"/>
      <c r="F18" s="91"/>
      <c r="G18" s="91"/>
      <c r="H18" s="91"/>
      <c r="I18" s="92" t="s">
        <v>206</v>
      </c>
      <c r="J18" s="144"/>
      <c r="K18" s="92"/>
    </row>
    <row r="19" spans="1:11" s="9" customFormat="1" ht="18.75" customHeight="1">
      <c r="A19" s="90"/>
      <c r="B19" s="91"/>
      <c r="C19" s="91"/>
      <c r="D19" s="91" t="s">
        <v>200</v>
      </c>
      <c r="E19" s="91"/>
      <c r="F19" s="91"/>
      <c r="G19" s="91"/>
      <c r="H19" s="91"/>
      <c r="I19" s="92"/>
      <c r="J19" s="145"/>
      <c r="K19" s="92"/>
    </row>
    <row r="20" spans="1:11" s="9" customFormat="1" ht="18.75" customHeight="1">
      <c r="A20" s="90"/>
      <c r="B20" s="91"/>
      <c r="C20" s="91"/>
      <c r="D20" s="93" t="s">
        <v>201</v>
      </c>
      <c r="E20" s="91"/>
      <c r="F20" s="91"/>
      <c r="G20" s="91"/>
      <c r="H20" s="91"/>
      <c r="I20" s="92"/>
      <c r="J20" s="146"/>
      <c r="K20" s="92"/>
    </row>
    <row r="21" spans="1:11" s="9" customFormat="1" ht="18.75" customHeight="1">
      <c r="A21" s="90"/>
      <c r="B21" s="91"/>
      <c r="C21" s="95"/>
      <c r="D21" s="93" t="s">
        <v>202</v>
      </c>
      <c r="E21" s="98"/>
      <c r="F21" s="99"/>
      <c r="G21" s="97"/>
      <c r="H21" s="97"/>
      <c r="I21" s="97"/>
      <c r="J21" s="144"/>
      <c r="K21" s="97"/>
    </row>
    <row r="22" spans="1:11" s="9" customFormat="1" ht="18.75" customHeight="1">
      <c r="A22" s="90"/>
      <c r="B22" s="91"/>
      <c r="C22" s="91"/>
      <c r="D22" s="100"/>
      <c r="E22" s="91"/>
      <c r="F22" s="91"/>
      <c r="G22" s="91"/>
      <c r="H22" s="91"/>
      <c r="I22" s="92"/>
      <c r="J22" s="144"/>
      <c r="K22" s="91"/>
    </row>
    <row r="23" spans="1:11" s="9" customFormat="1" ht="18.75" customHeight="1">
      <c r="A23" s="164"/>
      <c r="B23" s="164" t="s">
        <v>231</v>
      </c>
      <c r="C23" s="165"/>
      <c r="D23" s="165"/>
      <c r="E23" s="166">
        <f>SUM(E13)</f>
        <v>65000</v>
      </c>
      <c r="F23" s="166">
        <f t="shared" ref="F23:H23" si="0">SUM(F13)</f>
        <v>0</v>
      </c>
      <c r="G23" s="166">
        <f t="shared" si="0"/>
        <v>0</v>
      </c>
      <c r="H23" s="166">
        <f t="shared" si="0"/>
        <v>0</v>
      </c>
      <c r="I23" s="167"/>
      <c r="J23" s="168"/>
      <c r="K23" s="165"/>
    </row>
    <row r="24" spans="1:11" s="9" customFormat="1" ht="18.75" customHeight="1">
      <c r="A24" s="148"/>
      <c r="B24" s="149"/>
      <c r="C24" s="150"/>
      <c r="D24" s="151"/>
      <c r="E24" s="149"/>
      <c r="F24" s="152"/>
      <c r="G24" s="149"/>
      <c r="H24" s="149"/>
      <c r="I24" s="153"/>
      <c r="J24" s="154"/>
      <c r="K24" s="149"/>
    </row>
    <row r="25" spans="1:11" s="9" customFormat="1" ht="21" customHeight="1">
      <c r="A25" s="148"/>
      <c r="B25" s="149"/>
      <c r="C25" s="150"/>
      <c r="D25" s="151"/>
      <c r="E25" s="149"/>
      <c r="F25" s="149"/>
      <c r="G25" s="149"/>
      <c r="H25" s="149"/>
      <c r="I25" s="153"/>
      <c r="J25" s="1"/>
      <c r="K25" s="149"/>
    </row>
    <row r="26" spans="1:11">
      <c r="A26" s="133"/>
      <c r="B26" s="20"/>
      <c r="C26" s="20"/>
      <c r="D26" s="20"/>
      <c r="E26" s="20"/>
      <c r="F26" s="20"/>
      <c r="G26" s="20"/>
      <c r="H26" s="20"/>
      <c r="I26" s="133"/>
      <c r="K26" s="20"/>
    </row>
  </sheetData>
  <mergeCells count="10">
    <mergeCell ref="A7:K7"/>
    <mergeCell ref="A8:K8"/>
    <mergeCell ref="E11:H11"/>
    <mergeCell ref="A1:K1"/>
    <mergeCell ref="A2:K2"/>
    <mergeCell ref="A3:K3"/>
    <mergeCell ref="A4:K4"/>
    <mergeCell ref="A5:K5"/>
    <mergeCell ref="A6:K6"/>
    <mergeCell ref="B10:C10"/>
  </mergeCells>
  <pageMargins left="0.19685039370078741" right="0.19685039370078741" top="0.98425196850393704" bottom="0.98425196850393704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6"/>
  <sheetViews>
    <sheetView tabSelected="1" topLeftCell="A16" workbookViewId="0">
      <selection activeCell="F25" sqref="F25"/>
    </sheetView>
  </sheetViews>
  <sheetFormatPr defaultRowHeight="18.75"/>
  <cols>
    <col min="1" max="1" width="3.75" style="130" customWidth="1"/>
    <col min="2" max="2" width="21.25" style="1" customWidth="1"/>
    <col min="3" max="3" width="19.875" style="1" customWidth="1"/>
    <col min="4" max="4" width="24.125" style="1" customWidth="1"/>
    <col min="5" max="5" width="9.5" style="1" customWidth="1"/>
    <col min="6" max="6" width="7.25" style="1" customWidth="1"/>
    <col min="7" max="7" width="7.125" style="1" customWidth="1"/>
    <col min="8" max="8" width="7.75" style="1" customWidth="1"/>
    <col min="9" max="9" width="9" style="130"/>
    <col min="10" max="10" width="16.125" style="1" customWidth="1"/>
    <col min="11" max="11" width="8.375" style="1" customWidth="1"/>
    <col min="12" max="16384" width="9" style="1"/>
  </cols>
  <sheetData>
    <row r="1" spans="1:15">
      <c r="A1" s="232" t="s">
        <v>238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5" ht="20.25">
      <c r="A2" s="227" t="s">
        <v>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5" ht="20.25">
      <c r="A3" s="227" t="s">
        <v>107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5" ht="20.25" customHeight="1">
      <c r="A4" s="227" t="s">
        <v>1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3"/>
      <c r="M4" s="3"/>
      <c r="N4" s="3"/>
      <c r="O4" s="3"/>
    </row>
    <row r="5" spans="1:15" ht="20.25">
      <c r="A5" s="236" t="s">
        <v>157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"/>
      <c r="M5" s="2"/>
      <c r="N5" s="2"/>
      <c r="O5" s="2"/>
    </row>
    <row r="6" spans="1:15" ht="20.25">
      <c r="A6" s="230" t="s">
        <v>158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"/>
      <c r="M6" s="2"/>
      <c r="N6" s="2"/>
      <c r="O6" s="2"/>
    </row>
    <row r="7" spans="1:15" ht="20.25">
      <c r="A7" s="236" t="s">
        <v>159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"/>
      <c r="M7" s="2"/>
      <c r="N7" s="2"/>
      <c r="O7" s="2"/>
    </row>
    <row r="8" spans="1:15" ht="20.25">
      <c r="A8" s="236" t="s">
        <v>160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"/>
      <c r="M8" s="2"/>
      <c r="N8" s="2"/>
      <c r="O8" s="2"/>
    </row>
    <row r="9" spans="1:15" ht="20.25">
      <c r="B9" s="234" t="s">
        <v>175</v>
      </c>
      <c r="C9" s="234"/>
      <c r="D9" s="224"/>
      <c r="E9" s="224"/>
      <c r="F9" s="224"/>
      <c r="G9" s="224"/>
      <c r="H9" s="224"/>
      <c r="I9" s="224"/>
      <c r="J9" s="224"/>
      <c r="K9" s="224"/>
    </row>
    <row r="10" spans="1:15">
      <c r="A10" s="4" t="s">
        <v>2</v>
      </c>
      <c r="B10" s="4" t="s">
        <v>3</v>
      </c>
      <c r="C10" s="4" t="s">
        <v>4</v>
      </c>
      <c r="D10" s="4" t="s">
        <v>5</v>
      </c>
      <c r="E10" s="228" t="s">
        <v>24</v>
      </c>
      <c r="F10" s="231"/>
      <c r="G10" s="231"/>
      <c r="H10" s="229"/>
      <c r="I10" s="4" t="s">
        <v>7</v>
      </c>
      <c r="J10" s="4" t="s">
        <v>9</v>
      </c>
      <c r="K10" s="4" t="s">
        <v>10</v>
      </c>
    </row>
    <row r="11" spans="1:15">
      <c r="A11" s="53"/>
      <c r="B11" s="53"/>
      <c r="C11" s="53"/>
      <c r="D11" s="53" t="s">
        <v>6</v>
      </c>
      <c r="E11" s="53">
        <v>2561</v>
      </c>
      <c r="F11" s="53">
        <v>2562</v>
      </c>
      <c r="G11" s="53">
        <v>2563</v>
      </c>
      <c r="H11" s="53">
        <v>2564</v>
      </c>
      <c r="I11" s="53" t="s">
        <v>8</v>
      </c>
      <c r="J11" s="53"/>
      <c r="K11" s="53" t="s">
        <v>11</v>
      </c>
    </row>
    <row r="12" spans="1:15" s="9" customFormat="1" ht="18.75" customHeight="1">
      <c r="A12" s="83">
        <v>1</v>
      </c>
      <c r="B12" s="84" t="s">
        <v>161</v>
      </c>
      <c r="C12" s="85" t="s">
        <v>163</v>
      </c>
      <c r="D12" s="169" t="s">
        <v>232</v>
      </c>
      <c r="E12" s="86">
        <v>24000</v>
      </c>
      <c r="F12" s="86" t="s">
        <v>20</v>
      </c>
      <c r="G12" s="86" t="s">
        <v>20</v>
      </c>
      <c r="H12" s="86" t="s">
        <v>20</v>
      </c>
      <c r="I12" s="109" t="s">
        <v>166</v>
      </c>
      <c r="J12" s="143" t="s">
        <v>170</v>
      </c>
      <c r="K12" s="89" t="s">
        <v>173</v>
      </c>
    </row>
    <row r="13" spans="1:15" s="9" customFormat="1" ht="18.75" customHeight="1">
      <c r="A13" s="90"/>
      <c r="B13" s="91" t="s">
        <v>212</v>
      </c>
      <c r="C13" s="91" t="s">
        <v>164</v>
      </c>
      <c r="D13" s="145" t="s">
        <v>233</v>
      </c>
      <c r="E13" s="91"/>
      <c r="F13" s="91"/>
      <c r="G13" s="91"/>
      <c r="H13" s="91"/>
      <c r="I13" s="92" t="s">
        <v>167</v>
      </c>
      <c r="J13" s="144" t="s">
        <v>171</v>
      </c>
      <c r="K13" s="92"/>
    </row>
    <row r="14" spans="1:15" s="9" customFormat="1" ht="18.75" customHeight="1">
      <c r="A14" s="90"/>
      <c r="B14" s="91" t="s">
        <v>213</v>
      </c>
      <c r="C14" s="91" t="s">
        <v>165</v>
      </c>
      <c r="D14" s="170" t="s">
        <v>234</v>
      </c>
      <c r="E14" s="91"/>
      <c r="F14" s="91"/>
      <c r="G14" s="91"/>
      <c r="H14" s="91"/>
      <c r="I14" s="92" t="s">
        <v>168</v>
      </c>
      <c r="J14" s="144" t="s">
        <v>172</v>
      </c>
      <c r="K14" s="92"/>
    </row>
    <row r="15" spans="1:15" s="9" customFormat="1" ht="18.75" customHeight="1">
      <c r="A15" s="90"/>
      <c r="B15" s="91" t="s">
        <v>162</v>
      </c>
      <c r="C15" s="91"/>
      <c r="D15" s="147" t="s">
        <v>235</v>
      </c>
      <c r="E15" s="91"/>
      <c r="F15" s="91"/>
      <c r="G15" s="91"/>
      <c r="H15" s="91"/>
      <c r="I15" s="92" t="s">
        <v>169</v>
      </c>
      <c r="J15" s="145"/>
      <c r="K15" s="92"/>
    </row>
    <row r="16" spans="1:15" s="9" customFormat="1" ht="18.75" customHeight="1">
      <c r="A16" s="83">
        <v>2</v>
      </c>
      <c r="B16" s="172" t="s">
        <v>174</v>
      </c>
      <c r="C16" s="172" t="s">
        <v>214</v>
      </c>
      <c r="D16" s="173" t="s">
        <v>216</v>
      </c>
      <c r="E16" s="87">
        <v>203000</v>
      </c>
      <c r="F16" s="86" t="s">
        <v>20</v>
      </c>
      <c r="G16" s="86" t="s">
        <v>20</v>
      </c>
      <c r="H16" s="86" t="s">
        <v>20</v>
      </c>
      <c r="I16" s="89" t="s">
        <v>220</v>
      </c>
      <c r="J16" s="174" t="s">
        <v>222</v>
      </c>
      <c r="K16" s="89" t="s">
        <v>173</v>
      </c>
    </row>
    <row r="17" spans="1:11" s="9" customFormat="1" ht="18.75" customHeight="1">
      <c r="A17" s="90"/>
      <c r="B17" s="91" t="s">
        <v>225</v>
      </c>
      <c r="C17" s="91" t="s">
        <v>215</v>
      </c>
      <c r="D17" s="145" t="s">
        <v>217</v>
      </c>
      <c r="E17" s="91"/>
      <c r="F17" s="91"/>
      <c r="G17" s="91"/>
      <c r="H17" s="91"/>
      <c r="I17" s="92" t="s">
        <v>221</v>
      </c>
      <c r="J17" s="145" t="s">
        <v>215</v>
      </c>
      <c r="K17" s="92"/>
    </row>
    <row r="18" spans="1:11" s="9" customFormat="1" ht="18.75" customHeight="1">
      <c r="A18" s="90"/>
      <c r="B18" s="91" t="s">
        <v>226</v>
      </c>
      <c r="C18" s="91"/>
      <c r="D18" s="170" t="s">
        <v>218</v>
      </c>
      <c r="E18" s="91"/>
      <c r="F18" s="91"/>
      <c r="G18" s="91"/>
      <c r="H18" s="91"/>
      <c r="I18" s="92" t="s">
        <v>168</v>
      </c>
      <c r="J18" s="146"/>
      <c r="K18" s="92"/>
    </row>
    <row r="19" spans="1:11" s="9" customFormat="1" ht="18.75" customHeight="1">
      <c r="A19" s="103"/>
      <c r="B19" s="104" t="s">
        <v>219</v>
      </c>
      <c r="C19" s="156"/>
      <c r="D19" s="171" t="s">
        <v>228</v>
      </c>
      <c r="E19" s="162"/>
      <c r="F19" s="163"/>
      <c r="G19" s="157"/>
      <c r="H19" s="157"/>
      <c r="I19" s="157" t="s">
        <v>169</v>
      </c>
      <c r="J19" s="158"/>
      <c r="K19" s="157"/>
    </row>
    <row r="20" spans="1:11" s="9" customFormat="1" ht="18.75" customHeight="1">
      <c r="A20" s="164"/>
      <c r="B20" s="164" t="s">
        <v>236</v>
      </c>
      <c r="C20" s="175"/>
      <c r="D20" s="176"/>
      <c r="E20" s="166">
        <f>SUM(E12,E16)</f>
        <v>227000</v>
      </c>
      <c r="F20" s="166">
        <f t="shared" ref="F20:H20" si="0">SUM(F12,F16)</f>
        <v>0</v>
      </c>
      <c r="G20" s="166">
        <f t="shared" si="0"/>
        <v>0</v>
      </c>
      <c r="H20" s="166">
        <f t="shared" si="0"/>
        <v>0</v>
      </c>
      <c r="I20" s="167"/>
      <c r="J20" s="168"/>
      <c r="K20" s="165"/>
    </row>
    <row r="21" spans="1:11" s="9" customFormat="1" ht="21" customHeight="1">
      <c r="A21" s="148"/>
      <c r="B21" s="149"/>
      <c r="C21" s="150"/>
      <c r="D21" s="151"/>
      <c r="E21" s="149"/>
      <c r="F21" s="149"/>
      <c r="G21" s="149"/>
      <c r="H21" s="149"/>
      <c r="I21" s="153"/>
      <c r="J21" s="155"/>
      <c r="K21" s="149"/>
    </row>
    <row r="22" spans="1:11" s="9" customFormat="1" ht="21" customHeight="1">
      <c r="A22" s="148"/>
      <c r="B22" s="149"/>
      <c r="C22" s="150"/>
      <c r="D22" s="151"/>
      <c r="E22" s="149"/>
      <c r="F22" s="149"/>
      <c r="G22" s="149"/>
      <c r="H22" s="149"/>
      <c r="I22" s="153"/>
      <c r="J22" s="155"/>
      <c r="K22" s="149"/>
    </row>
    <row r="23" spans="1:11">
      <c r="A23" s="131"/>
      <c r="B23" s="20"/>
      <c r="C23" s="20"/>
      <c r="D23" s="20"/>
      <c r="E23" s="20"/>
      <c r="F23" s="20"/>
      <c r="G23" s="20"/>
      <c r="H23" s="20"/>
      <c r="I23" s="131"/>
      <c r="J23" s="20"/>
      <c r="K23" s="20"/>
    </row>
    <row r="24" spans="1:11">
      <c r="A24" s="235" t="s">
        <v>239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</row>
    <row r="25" spans="1:11" ht="20.25">
      <c r="B25" s="234" t="s">
        <v>283</v>
      </c>
      <c r="C25" s="234"/>
      <c r="D25" s="224"/>
      <c r="E25" s="224"/>
      <c r="F25" s="224"/>
      <c r="G25" s="224"/>
      <c r="H25" s="224"/>
      <c r="I25" s="224"/>
      <c r="J25" s="224"/>
      <c r="K25" s="224"/>
    </row>
    <row r="26" spans="1:11">
      <c r="A26" s="4" t="s">
        <v>2</v>
      </c>
      <c r="B26" s="4" t="s">
        <v>3</v>
      </c>
      <c r="C26" s="4" t="s">
        <v>4</v>
      </c>
      <c r="D26" s="4" t="s">
        <v>5</v>
      </c>
      <c r="E26" s="228" t="s">
        <v>24</v>
      </c>
      <c r="F26" s="231"/>
      <c r="G26" s="231"/>
      <c r="H26" s="229"/>
      <c r="I26" s="4" t="s">
        <v>7</v>
      </c>
      <c r="J26" s="4" t="s">
        <v>9</v>
      </c>
      <c r="K26" s="4" t="s">
        <v>10</v>
      </c>
    </row>
    <row r="27" spans="1:11">
      <c r="A27" s="53"/>
      <c r="B27" s="53"/>
      <c r="C27" s="54"/>
      <c r="D27" s="53" t="s">
        <v>6</v>
      </c>
      <c r="E27" s="53">
        <v>2561</v>
      </c>
      <c r="F27" s="53">
        <v>2562</v>
      </c>
      <c r="G27" s="53">
        <v>2563</v>
      </c>
      <c r="H27" s="53">
        <v>2564</v>
      </c>
      <c r="I27" s="53" t="s">
        <v>8</v>
      </c>
      <c r="J27" s="53"/>
      <c r="K27" s="53" t="s">
        <v>11</v>
      </c>
    </row>
    <row r="28" spans="1:11" ht="19.5">
      <c r="A28" s="83">
        <v>1</v>
      </c>
      <c r="B28" s="221" t="s">
        <v>266</v>
      </c>
      <c r="C28" s="1" t="s">
        <v>265</v>
      </c>
      <c r="D28" s="204" t="s">
        <v>266</v>
      </c>
      <c r="E28" s="223">
        <v>70000</v>
      </c>
      <c r="F28" s="223">
        <v>70000</v>
      </c>
      <c r="G28" s="223">
        <v>70000</v>
      </c>
      <c r="H28" s="223">
        <v>70000</v>
      </c>
      <c r="I28" s="61" t="s">
        <v>3</v>
      </c>
      <c r="J28" s="205" t="s">
        <v>267</v>
      </c>
      <c r="K28" s="206" t="s">
        <v>268</v>
      </c>
    </row>
    <row r="29" spans="1:11" ht="19.5">
      <c r="A29" s="90"/>
      <c r="B29" s="222" t="s">
        <v>288</v>
      </c>
      <c r="C29" s="9" t="s">
        <v>269</v>
      </c>
      <c r="D29" s="207" t="s">
        <v>270</v>
      </c>
      <c r="E29" s="91"/>
      <c r="F29" s="91"/>
      <c r="G29" s="91"/>
      <c r="H29" s="91"/>
      <c r="I29" s="208" t="s">
        <v>271</v>
      </c>
      <c r="J29" s="10" t="s">
        <v>272</v>
      </c>
      <c r="K29" s="209"/>
    </row>
    <row r="30" spans="1:11">
      <c r="A30" s="90"/>
      <c r="B30" s="91"/>
      <c r="C30" s="5" t="s">
        <v>273</v>
      </c>
      <c r="D30" s="93"/>
      <c r="E30" s="91"/>
      <c r="F30" s="91"/>
      <c r="G30" s="91"/>
      <c r="H30" s="91"/>
      <c r="I30" s="210" t="s">
        <v>4</v>
      </c>
      <c r="J30" s="10" t="s">
        <v>274</v>
      </c>
      <c r="K30" s="209"/>
    </row>
    <row r="31" spans="1:11">
      <c r="A31" s="90"/>
      <c r="B31" s="94"/>
      <c r="C31" s="10" t="s">
        <v>275</v>
      </c>
      <c r="D31" s="93"/>
      <c r="E31" s="91"/>
      <c r="F31" s="91"/>
      <c r="G31" s="91"/>
      <c r="H31" s="91"/>
      <c r="I31" s="52" t="s">
        <v>276</v>
      </c>
      <c r="J31" s="11" t="s">
        <v>277</v>
      </c>
      <c r="K31" s="209"/>
    </row>
    <row r="32" spans="1:11">
      <c r="A32" s="90"/>
      <c r="B32" s="94"/>
      <c r="C32" s="5" t="s">
        <v>278</v>
      </c>
      <c r="D32" s="211"/>
      <c r="E32" s="90"/>
      <c r="F32" s="96"/>
      <c r="G32" s="97"/>
      <c r="H32" s="97"/>
      <c r="I32" s="9"/>
      <c r="J32" s="11" t="s">
        <v>279</v>
      </c>
      <c r="K32" s="209"/>
    </row>
    <row r="33" spans="1:11">
      <c r="A33" s="90"/>
      <c r="B33" s="91"/>
      <c r="C33" s="91" t="s">
        <v>280</v>
      </c>
      <c r="D33" s="94"/>
      <c r="E33" s="91"/>
      <c r="F33" s="91"/>
      <c r="G33" s="91"/>
      <c r="H33" s="91"/>
      <c r="I33" s="10"/>
      <c r="J33" s="212" t="s">
        <v>281</v>
      </c>
      <c r="K33" s="92"/>
    </row>
    <row r="34" spans="1:11">
      <c r="A34" s="53"/>
      <c r="B34" s="5"/>
      <c r="C34" s="5"/>
      <c r="D34" s="5"/>
      <c r="E34" s="5"/>
      <c r="F34" s="5"/>
      <c r="G34" s="5"/>
      <c r="H34" s="5"/>
      <c r="I34" s="53"/>
      <c r="J34" s="5"/>
      <c r="K34" s="5"/>
    </row>
    <row r="35" spans="1:11">
      <c r="A35" s="53"/>
      <c r="B35" s="5"/>
      <c r="C35" s="5"/>
      <c r="D35" s="5"/>
      <c r="E35" s="5"/>
      <c r="F35" s="5"/>
      <c r="G35" s="5"/>
      <c r="H35" s="5"/>
      <c r="I35" s="53"/>
      <c r="J35" s="5"/>
      <c r="K35" s="5"/>
    </row>
    <row r="36" spans="1:11">
      <c r="A36" s="53"/>
      <c r="B36" s="5"/>
      <c r="C36" s="5"/>
      <c r="D36" s="5"/>
      <c r="E36" s="5"/>
      <c r="F36" s="5"/>
      <c r="G36" s="5"/>
      <c r="H36" s="5"/>
      <c r="I36" s="53"/>
      <c r="J36" s="5"/>
      <c r="K36" s="5"/>
    </row>
    <row r="37" spans="1:11">
      <c r="A37" s="53"/>
      <c r="B37" s="5"/>
      <c r="C37" s="5"/>
      <c r="D37" s="5"/>
      <c r="E37" s="5"/>
      <c r="F37" s="5"/>
      <c r="G37" s="5"/>
      <c r="H37" s="5"/>
      <c r="I37" s="53"/>
      <c r="J37" s="5"/>
      <c r="K37" s="5"/>
    </row>
    <row r="38" spans="1:11">
      <c r="A38" s="53"/>
      <c r="B38" s="5"/>
      <c r="C38" s="5"/>
      <c r="D38" s="5"/>
      <c r="E38" s="5"/>
      <c r="F38" s="5"/>
      <c r="G38" s="5"/>
      <c r="H38" s="5"/>
      <c r="I38" s="53"/>
      <c r="J38" s="5"/>
      <c r="K38" s="5"/>
    </row>
    <row r="39" spans="1:11">
      <c r="A39" s="53"/>
      <c r="B39" s="5"/>
      <c r="C39" s="5"/>
      <c r="D39" s="5"/>
      <c r="E39" s="5"/>
      <c r="F39" s="5"/>
      <c r="G39" s="5"/>
      <c r="H39" s="5"/>
      <c r="I39" s="53"/>
      <c r="J39" s="5"/>
      <c r="K39" s="5"/>
    </row>
    <row r="40" spans="1:11">
      <c r="A40" s="53"/>
      <c r="B40" s="5"/>
      <c r="C40" s="5"/>
      <c r="D40" s="5"/>
      <c r="E40" s="5"/>
      <c r="F40" s="5"/>
      <c r="G40" s="5"/>
      <c r="H40" s="5"/>
      <c r="I40" s="53"/>
      <c r="J40" s="5"/>
      <c r="K40" s="5"/>
    </row>
    <row r="41" spans="1:11">
      <c r="A41" s="53"/>
      <c r="B41" s="5"/>
      <c r="C41" s="5"/>
      <c r="D41" s="5"/>
      <c r="E41" s="5"/>
      <c r="F41" s="5"/>
      <c r="G41" s="5"/>
      <c r="H41" s="5"/>
      <c r="I41" s="53"/>
      <c r="J41" s="5"/>
      <c r="K41" s="5"/>
    </row>
    <row r="42" spans="1:11">
      <c r="A42" s="53"/>
      <c r="B42" s="5"/>
      <c r="C42" s="5"/>
      <c r="D42" s="5"/>
      <c r="E42" s="5"/>
      <c r="F42" s="5"/>
      <c r="G42" s="5"/>
      <c r="H42" s="5"/>
      <c r="I42" s="53"/>
      <c r="J42" s="5"/>
      <c r="K42" s="5"/>
    </row>
    <row r="43" spans="1:11">
      <c r="A43" s="53"/>
      <c r="B43" s="5"/>
      <c r="C43" s="5"/>
      <c r="D43" s="5"/>
      <c r="E43" s="5"/>
      <c r="F43" s="5"/>
      <c r="G43" s="5"/>
      <c r="H43" s="5"/>
      <c r="I43" s="53"/>
      <c r="J43" s="5"/>
      <c r="K43" s="5"/>
    </row>
    <row r="44" spans="1:11">
      <c r="A44" s="53"/>
      <c r="B44" s="5"/>
      <c r="C44" s="5"/>
      <c r="D44" s="5"/>
      <c r="E44" s="5"/>
      <c r="F44" s="5"/>
      <c r="G44" s="5"/>
      <c r="H44" s="5"/>
      <c r="I44" s="53"/>
      <c r="J44" s="5"/>
      <c r="K44" s="5"/>
    </row>
    <row r="45" spans="1:11">
      <c r="A45" s="213"/>
      <c r="B45" s="178" t="s">
        <v>231</v>
      </c>
      <c r="C45" s="214"/>
      <c r="D45" s="214"/>
      <c r="E45" s="219">
        <f>SUM(E28)</f>
        <v>70000</v>
      </c>
      <c r="F45" s="219">
        <f t="shared" ref="F45:H45" si="1">SUM(F28)</f>
        <v>70000</v>
      </c>
      <c r="G45" s="219">
        <f t="shared" si="1"/>
        <v>70000</v>
      </c>
      <c r="H45" s="219">
        <f t="shared" si="1"/>
        <v>70000</v>
      </c>
      <c r="I45" s="213"/>
      <c r="J45" s="214"/>
      <c r="K45" s="214"/>
    </row>
    <row r="46" spans="1:11">
      <c r="A46" s="213"/>
      <c r="B46" s="178" t="s">
        <v>282</v>
      </c>
      <c r="C46" s="178"/>
      <c r="D46" s="178"/>
      <c r="E46" s="220">
        <f>SUM(E20,E45)</f>
        <v>297000</v>
      </c>
      <c r="F46" s="220">
        <f>SUM(F20,F45)</f>
        <v>70000</v>
      </c>
      <c r="G46" s="220">
        <f>SUM(G20,G45)</f>
        <v>70000</v>
      </c>
      <c r="H46" s="220">
        <f>SUM(H20,H45)</f>
        <v>70000</v>
      </c>
      <c r="I46" s="213"/>
      <c r="J46" s="214"/>
      <c r="K46" s="214"/>
    </row>
  </sheetData>
  <mergeCells count="13">
    <mergeCell ref="E26:H26"/>
    <mergeCell ref="A24:K24"/>
    <mergeCell ref="A5:K5"/>
    <mergeCell ref="A1:K1"/>
    <mergeCell ref="A2:K2"/>
    <mergeCell ref="A3:K3"/>
    <mergeCell ref="A4:K4"/>
    <mergeCell ref="A6:K6"/>
    <mergeCell ref="E10:H10"/>
    <mergeCell ref="A8:K8"/>
    <mergeCell ref="A7:K7"/>
    <mergeCell ref="B9:C9"/>
    <mergeCell ref="B25:C25"/>
  </mergeCells>
  <pageMargins left="0.19685039370078741" right="0.19685039370078741" top="0.98425196850393704" bottom="0.98425196850393704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B8" sqref="B8:C8"/>
    </sheetView>
  </sheetViews>
  <sheetFormatPr defaultRowHeight="18.75"/>
  <cols>
    <col min="1" max="1" width="3.75" style="67" customWidth="1"/>
    <col min="2" max="2" width="22.375" style="1" customWidth="1"/>
    <col min="3" max="3" width="21.5" style="1" customWidth="1"/>
    <col min="4" max="4" width="17.5" style="1" customWidth="1"/>
    <col min="5" max="6" width="8.875" style="1" customWidth="1"/>
    <col min="7" max="7" width="8.375" style="1" customWidth="1"/>
    <col min="8" max="8" width="8.5" style="1" customWidth="1"/>
    <col min="9" max="9" width="9" style="67"/>
    <col min="10" max="10" width="17.25" style="1" customWidth="1"/>
    <col min="11" max="16384" width="9" style="1"/>
  </cols>
  <sheetData>
    <row r="1" spans="1:15">
      <c r="A1" s="232" t="s">
        <v>28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5" ht="20.25">
      <c r="A2" s="227" t="s">
        <v>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5" ht="20.25">
      <c r="A3" s="227" t="s">
        <v>107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5" ht="20.25">
      <c r="A4" s="227" t="s">
        <v>1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</row>
    <row r="5" spans="1:15" ht="20.25" customHeight="1">
      <c r="A5" s="236" t="s">
        <v>12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3"/>
      <c r="M5" s="3"/>
      <c r="N5" s="3"/>
      <c r="O5" s="3"/>
    </row>
    <row r="6" spans="1:15" ht="20.25">
      <c r="A6" s="236" t="s">
        <v>100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"/>
      <c r="M6" s="2"/>
      <c r="N6" s="2"/>
      <c r="O6" s="2"/>
    </row>
    <row r="7" spans="1:15" ht="20.25">
      <c r="A7" s="236" t="s">
        <v>101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"/>
      <c r="M7" s="2"/>
      <c r="N7" s="2"/>
      <c r="O7" s="2"/>
    </row>
    <row r="8" spans="1:15" ht="20.25">
      <c r="B8" s="234" t="s">
        <v>102</v>
      </c>
      <c r="C8" s="234"/>
      <c r="D8" s="224"/>
      <c r="E8" s="224"/>
      <c r="F8" s="224"/>
      <c r="G8" s="224"/>
      <c r="H8" s="224"/>
      <c r="I8" s="224"/>
      <c r="J8" s="224"/>
      <c r="K8" s="224"/>
    </row>
    <row r="9" spans="1:15">
      <c r="A9" s="4" t="s">
        <v>2</v>
      </c>
      <c r="B9" s="4" t="s">
        <v>3</v>
      </c>
      <c r="C9" s="4" t="s">
        <v>4</v>
      </c>
      <c r="D9" s="4" t="s">
        <v>5</v>
      </c>
      <c r="E9" s="228" t="s">
        <v>24</v>
      </c>
      <c r="F9" s="231"/>
      <c r="G9" s="231"/>
      <c r="H9" s="229"/>
      <c r="I9" s="4" t="s">
        <v>7</v>
      </c>
      <c r="J9" s="4" t="s">
        <v>9</v>
      </c>
      <c r="K9" s="4" t="s">
        <v>10</v>
      </c>
    </row>
    <row r="10" spans="1:15">
      <c r="A10" s="53"/>
      <c r="B10" s="53"/>
      <c r="C10" s="53"/>
      <c r="D10" s="53" t="s">
        <v>6</v>
      </c>
      <c r="E10" s="53">
        <v>2561</v>
      </c>
      <c r="F10" s="53">
        <v>2562</v>
      </c>
      <c r="G10" s="53">
        <v>2563</v>
      </c>
      <c r="H10" s="53">
        <v>2564</v>
      </c>
      <c r="I10" s="53" t="s">
        <v>8</v>
      </c>
      <c r="J10" s="53"/>
      <c r="K10" s="53" t="s">
        <v>11</v>
      </c>
    </row>
    <row r="11" spans="1:15" s="9" customFormat="1" ht="18.75" customHeight="1">
      <c r="A11" s="83">
        <v>1</v>
      </c>
      <c r="B11" s="84" t="s">
        <v>83</v>
      </c>
      <c r="C11" s="85" t="s">
        <v>85</v>
      </c>
      <c r="D11" s="84" t="s">
        <v>96</v>
      </c>
      <c r="E11" s="86">
        <v>100000</v>
      </c>
      <c r="F11" s="87">
        <v>100000</v>
      </c>
      <c r="G11" s="88">
        <v>100000</v>
      </c>
      <c r="H11" s="88">
        <v>100000</v>
      </c>
      <c r="I11" s="109" t="s">
        <v>108</v>
      </c>
      <c r="J11" s="143" t="s">
        <v>97</v>
      </c>
      <c r="K11" s="89" t="s">
        <v>99</v>
      </c>
    </row>
    <row r="12" spans="1:15" s="9" customFormat="1" ht="18.75" customHeight="1">
      <c r="A12" s="90"/>
      <c r="B12" s="91" t="s">
        <v>84</v>
      </c>
      <c r="C12" s="91" t="s">
        <v>86</v>
      </c>
      <c r="D12" s="91"/>
      <c r="E12" s="91"/>
      <c r="F12" s="91"/>
      <c r="G12" s="91"/>
      <c r="H12" s="91"/>
      <c r="I12" s="92" t="s">
        <v>109</v>
      </c>
      <c r="J12" s="144" t="s">
        <v>147</v>
      </c>
      <c r="K12" s="92"/>
    </row>
    <row r="13" spans="1:15" s="9" customFormat="1" ht="18.75" customHeight="1">
      <c r="A13" s="90"/>
      <c r="B13" s="91"/>
      <c r="C13" s="91" t="s">
        <v>87</v>
      </c>
      <c r="D13" s="93"/>
      <c r="E13" s="91"/>
      <c r="F13" s="91"/>
      <c r="G13" s="91"/>
      <c r="H13" s="91"/>
      <c r="I13" s="92" t="s">
        <v>110</v>
      </c>
      <c r="J13" s="144" t="s">
        <v>148</v>
      </c>
      <c r="K13" s="92"/>
    </row>
    <row r="14" spans="1:15" s="9" customFormat="1" ht="18.75" customHeight="1">
      <c r="A14" s="90"/>
      <c r="B14" s="94"/>
      <c r="C14" s="91" t="s">
        <v>88</v>
      </c>
      <c r="D14" s="93"/>
      <c r="E14" s="91"/>
      <c r="F14" s="91"/>
      <c r="G14" s="91"/>
      <c r="H14" s="91"/>
      <c r="I14" s="92" t="s">
        <v>111</v>
      </c>
      <c r="J14" s="145" t="s">
        <v>149</v>
      </c>
      <c r="K14" s="92"/>
    </row>
    <row r="15" spans="1:15" s="9" customFormat="1" ht="18.75" customHeight="1">
      <c r="A15" s="90"/>
      <c r="B15" s="94"/>
      <c r="C15" s="95" t="s">
        <v>89</v>
      </c>
      <c r="D15" s="94"/>
      <c r="E15" s="90"/>
      <c r="F15" s="96"/>
      <c r="G15" s="97"/>
      <c r="H15" s="97"/>
      <c r="I15" s="97" t="s">
        <v>112</v>
      </c>
      <c r="J15" s="144" t="s">
        <v>150</v>
      </c>
      <c r="K15" s="92"/>
    </row>
    <row r="16" spans="1:15" s="9" customFormat="1" ht="18.75" customHeight="1">
      <c r="A16" s="90"/>
      <c r="B16" s="91"/>
      <c r="C16" s="91" t="s">
        <v>90</v>
      </c>
      <c r="D16" s="94"/>
      <c r="E16" s="91"/>
      <c r="F16" s="91"/>
      <c r="G16" s="91"/>
      <c r="H16" s="91"/>
      <c r="I16" s="92" t="s">
        <v>113</v>
      </c>
      <c r="J16" s="144" t="s">
        <v>151</v>
      </c>
      <c r="K16" s="92"/>
    </row>
    <row r="17" spans="1:11" s="9" customFormat="1" ht="18.75" customHeight="1">
      <c r="A17" s="90"/>
      <c r="B17" s="91"/>
      <c r="C17" s="91" t="s">
        <v>91</v>
      </c>
      <c r="D17" s="91"/>
      <c r="E17" s="91"/>
      <c r="F17" s="91"/>
      <c r="G17" s="91"/>
      <c r="H17" s="91"/>
      <c r="I17" s="92" t="s">
        <v>114</v>
      </c>
      <c r="J17" s="145" t="s">
        <v>152</v>
      </c>
      <c r="K17" s="92"/>
    </row>
    <row r="18" spans="1:11" s="9" customFormat="1" ht="18.75" customHeight="1">
      <c r="A18" s="90"/>
      <c r="B18" s="91"/>
      <c r="C18" s="91" t="s">
        <v>92</v>
      </c>
      <c r="D18" s="93"/>
      <c r="E18" s="91"/>
      <c r="F18" s="91"/>
      <c r="G18" s="91"/>
      <c r="H18" s="91"/>
      <c r="I18" s="92" t="s">
        <v>115</v>
      </c>
      <c r="J18" s="146" t="s">
        <v>153</v>
      </c>
      <c r="K18" s="92"/>
    </row>
    <row r="19" spans="1:11" s="9" customFormat="1" ht="18.75" customHeight="1">
      <c r="A19" s="90"/>
      <c r="B19" s="91"/>
      <c r="C19" s="95" t="s">
        <v>93</v>
      </c>
      <c r="D19" s="93"/>
      <c r="E19" s="98"/>
      <c r="F19" s="99"/>
      <c r="G19" s="97"/>
      <c r="H19" s="97"/>
      <c r="I19" s="97"/>
      <c r="J19" s="144" t="s">
        <v>154</v>
      </c>
      <c r="K19" s="97"/>
    </row>
    <row r="20" spans="1:11" s="9" customFormat="1" ht="18.75" customHeight="1">
      <c r="A20" s="90"/>
      <c r="B20" s="91"/>
      <c r="C20" s="91" t="s">
        <v>94</v>
      </c>
      <c r="D20" s="100"/>
      <c r="E20" s="91"/>
      <c r="F20" s="91"/>
      <c r="G20" s="91"/>
      <c r="H20" s="91"/>
      <c r="I20" s="92"/>
      <c r="J20" s="144" t="s">
        <v>155</v>
      </c>
      <c r="K20" s="91"/>
    </row>
    <row r="21" spans="1:11" s="9" customFormat="1" ht="18.75" customHeight="1">
      <c r="A21" s="90"/>
      <c r="B21" s="91"/>
      <c r="C21" s="91" t="s">
        <v>95</v>
      </c>
      <c r="D21" s="91"/>
      <c r="E21" s="91"/>
      <c r="F21" s="91"/>
      <c r="G21" s="91"/>
      <c r="H21" s="91"/>
      <c r="I21" s="92"/>
      <c r="J21" s="147" t="s">
        <v>156</v>
      </c>
      <c r="K21" s="91"/>
    </row>
    <row r="22" spans="1:11" s="9" customFormat="1" ht="18.75" customHeight="1">
      <c r="A22" s="90"/>
      <c r="B22" s="91"/>
      <c r="C22" s="94"/>
      <c r="D22" s="101"/>
      <c r="E22" s="91"/>
      <c r="F22" s="102"/>
      <c r="G22" s="91"/>
      <c r="H22" s="91"/>
      <c r="I22" s="92"/>
      <c r="J22" s="147" t="s">
        <v>98</v>
      </c>
      <c r="K22" s="91"/>
    </row>
    <row r="23" spans="1:11" s="9" customFormat="1" ht="21" customHeight="1">
      <c r="A23" s="164"/>
      <c r="B23" s="164" t="s">
        <v>231</v>
      </c>
      <c r="C23" s="175"/>
      <c r="D23" s="176"/>
      <c r="E23" s="166">
        <f>SUM(E11)</f>
        <v>100000</v>
      </c>
      <c r="F23" s="166">
        <f t="shared" ref="F23:H23" si="0">SUM(F11)</f>
        <v>100000</v>
      </c>
      <c r="G23" s="166">
        <f t="shared" si="0"/>
        <v>100000</v>
      </c>
      <c r="H23" s="166">
        <f t="shared" si="0"/>
        <v>100000</v>
      </c>
      <c r="I23" s="167"/>
      <c r="J23" s="177"/>
      <c r="K23" s="165"/>
    </row>
    <row r="24" spans="1:11">
      <c r="A24" s="68"/>
      <c r="B24" s="20"/>
      <c r="C24" s="20"/>
      <c r="D24" s="20"/>
      <c r="E24" s="20"/>
      <c r="F24" s="20"/>
      <c r="G24" s="20"/>
      <c r="H24" s="20"/>
      <c r="I24" s="68"/>
      <c r="J24" s="20"/>
      <c r="K24" s="20"/>
    </row>
  </sheetData>
  <mergeCells count="9">
    <mergeCell ref="A1:K1"/>
    <mergeCell ref="E9:H9"/>
    <mergeCell ref="A2:K2"/>
    <mergeCell ref="A3:K3"/>
    <mergeCell ref="A4:K4"/>
    <mergeCell ref="A5:K5"/>
    <mergeCell ref="A6:K6"/>
    <mergeCell ref="A7:K7"/>
    <mergeCell ref="B8:C8"/>
  </mergeCells>
  <pageMargins left="0.19685039370078741" right="0.19685039370078741" top="0.98425196850393704" bottom="0.98425196850393704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6"/>
  <sheetViews>
    <sheetView topLeftCell="A25" workbookViewId="0">
      <selection activeCell="F42" sqref="F42"/>
    </sheetView>
  </sheetViews>
  <sheetFormatPr defaultRowHeight="18.75"/>
  <cols>
    <col min="1" max="1" width="3.75" style="67" customWidth="1"/>
    <col min="2" max="2" width="22.375" style="1" customWidth="1"/>
    <col min="3" max="3" width="21.5" style="1" customWidth="1"/>
    <col min="4" max="4" width="18.875" style="1" customWidth="1"/>
    <col min="5" max="8" width="8.875" style="1" customWidth="1"/>
    <col min="9" max="9" width="9" style="67"/>
    <col min="10" max="10" width="14.625" style="1" customWidth="1"/>
    <col min="11" max="16384" width="9" style="1"/>
  </cols>
  <sheetData>
    <row r="1" spans="1:15">
      <c r="A1" s="232" t="s">
        <v>29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5" ht="20.25">
      <c r="A2" s="227" t="s">
        <v>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5" ht="20.25">
      <c r="A3" s="227" t="s">
        <v>107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5" ht="20.25">
      <c r="A4" s="227" t="s">
        <v>1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</row>
    <row r="5" spans="1:15" ht="20.25" customHeight="1">
      <c r="A5" s="236" t="s">
        <v>12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3"/>
      <c r="M5" s="3"/>
      <c r="N5" s="3"/>
      <c r="O5" s="3"/>
    </row>
    <row r="6" spans="1:15" ht="20.25">
      <c r="A6" s="236" t="s">
        <v>31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"/>
      <c r="M6" s="2"/>
      <c r="N6" s="2"/>
      <c r="O6" s="2"/>
    </row>
    <row r="7" spans="1:15" ht="20.25">
      <c r="A7" s="236" t="s">
        <v>32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"/>
      <c r="M7" s="2"/>
      <c r="N7" s="2"/>
      <c r="O7" s="2"/>
    </row>
    <row r="8" spans="1:15" ht="20.25">
      <c r="B8" s="234" t="s">
        <v>33</v>
      </c>
      <c r="C8" s="234"/>
      <c r="D8" s="224"/>
      <c r="E8" s="224"/>
      <c r="F8" s="224"/>
      <c r="G8" s="224"/>
      <c r="H8" s="224"/>
      <c r="I8" s="224"/>
      <c r="J8" s="224"/>
      <c r="K8" s="224"/>
    </row>
    <row r="9" spans="1:15">
      <c r="A9" s="4" t="s">
        <v>2</v>
      </c>
      <c r="B9" s="4" t="s">
        <v>3</v>
      </c>
      <c r="C9" s="4" t="s">
        <v>4</v>
      </c>
      <c r="D9" s="4" t="s">
        <v>5</v>
      </c>
      <c r="E9" s="228" t="s">
        <v>24</v>
      </c>
      <c r="F9" s="231"/>
      <c r="G9" s="231"/>
      <c r="H9" s="229"/>
      <c r="I9" s="4" t="s">
        <v>7</v>
      </c>
      <c r="J9" s="4" t="s">
        <v>9</v>
      </c>
      <c r="K9" s="4" t="s">
        <v>10</v>
      </c>
    </row>
    <row r="10" spans="1:15">
      <c r="A10" s="53"/>
      <c r="B10" s="53"/>
      <c r="C10" s="53"/>
      <c r="D10" s="53" t="s">
        <v>6</v>
      </c>
      <c r="E10" s="53">
        <v>2561</v>
      </c>
      <c r="F10" s="53">
        <v>2562</v>
      </c>
      <c r="G10" s="53">
        <v>2563</v>
      </c>
      <c r="H10" s="53">
        <v>2564</v>
      </c>
      <c r="I10" s="53" t="s">
        <v>8</v>
      </c>
      <c r="J10" s="53"/>
      <c r="K10" s="53" t="s">
        <v>11</v>
      </c>
    </row>
    <row r="11" spans="1:15" s="9" customFormat="1" ht="18.75" customHeight="1">
      <c r="A11" s="37">
        <v>1</v>
      </c>
      <c r="B11" s="75" t="s">
        <v>34</v>
      </c>
      <c r="C11" s="7" t="s">
        <v>38</v>
      </c>
      <c r="D11" s="75" t="s">
        <v>34</v>
      </c>
      <c r="E11" s="79">
        <v>25000</v>
      </c>
      <c r="F11" s="57">
        <v>40000</v>
      </c>
      <c r="G11" s="57">
        <v>40000</v>
      </c>
      <c r="H11" s="57">
        <v>40000</v>
      </c>
      <c r="I11" s="33" t="s">
        <v>3</v>
      </c>
      <c r="J11" s="33" t="s">
        <v>58</v>
      </c>
      <c r="K11" s="89" t="s">
        <v>99</v>
      </c>
    </row>
    <row r="12" spans="1:15" s="9" customFormat="1" ht="18.75" customHeight="1">
      <c r="A12" s="35"/>
      <c r="B12" s="10" t="s">
        <v>35</v>
      </c>
      <c r="C12" s="10" t="s">
        <v>39</v>
      </c>
      <c r="D12" s="10" t="s">
        <v>56</v>
      </c>
      <c r="E12" s="10"/>
      <c r="F12" s="10"/>
      <c r="G12" s="10"/>
      <c r="H12" s="10"/>
      <c r="I12" s="82" t="s">
        <v>80</v>
      </c>
      <c r="J12" s="36" t="s">
        <v>59</v>
      </c>
      <c r="K12" s="13"/>
    </row>
    <row r="13" spans="1:15" s="9" customFormat="1" ht="18.75" customHeight="1">
      <c r="A13" s="35"/>
      <c r="B13" s="10" t="s">
        <v>36</v>
      </c>
      <c r="C13" s="10" t="s">
        <v>40</v>
      </c>
      <c r="D13" s="9" t="s">
        <v>54</v>
      </c>
      <c r="E13" s="10"/>
      <c r="F13" s="10"/>
      <c r="G13" s="10"/>
      <c r="H13" s="10"/>
      <c r="I13" s="82" t="s">
        <v>81</v>
      </c>
      <c r="J13" s="36" t="s">
        <v>60</v>
      </c>
      <c r="K13" s="13"/>
    </row>
    <row r="14" spans="1:15" s="9" customFormat="1" ht="18.75" customHeight="1">
      <c r="A14" s="35"/>
      <c r="B14" s="11" t="s">
        <v>37</v>
      </c>
      <c r="C14" s="10" t="s">
        <v>41</v>
      </c>
      <c r="D14" s="9" t="s">
        <v>55</v>
      </c>
      <c r="E14" s="10"/>
      <c r="F14" s="10"/>
      <c r="G14" s="10"/>
      <c r="H14" s="10"/>
      <c r="I14" s="82" t="s">
        <v>82</v>
      </c>
      <c r="J14" s="10" t="s">
        <v>61</v>
      </c>
      <c r="K14" s="13"/>
    </row>
    <row r="15" spans="1:15" s="9" customFormat="1" ht="18.75" customHeight="1">
      <c r="A15" s="35"/>
      <c r="B15" s="11" t="s">
        <v>116</v>
      </c>
      <c r="C15" s="19" t="s">
        <v>42</v>
      </c>
      <c r="D15" s="11" t="s">
        <v>57</v>
      </c>
      <c r="E15" s="35"/>
      <c r="F15" s="74"/>
      <c r="G15" s="64"/>
      <c r="H15" s="64"/>
      <c r="I15" s="64"/>
      <c r="J15" s="55" t="s">
        <v>62</v>
      </c>
      <c r="K15" s="13"/>
    </row>
    <row r="16" spans="1:15" s="9" customFormat="1" ht="18.75" customHeight="1">
      <c r="A16" s="35"/>
      <c r="B16" s="10"/>
      <c r="C16" s="10" t="s">
        <v>43</v>
      </c>
      <c r="D16" s="11" t="s">
        <v>116</v>
      </c>
      <c r="E16" s="10"/>
      <c r="F16" s="10"/>
      <c r="G16" s="10"/>
      <c r="H16" s="10"/>
      <c r="I16" s="52"/>
      <c r="J16" s="36" t="s">
        <v>63</v>
      </c>
      <c r="K16" s="13"/>
    </row>
    <row r="17" spans="1:11" s="9" customFormat="1" ht="18.75" customHeight="1">
      <c r="A17" s="35"/>
      <c r="B17" s="10"/>
      <c r="C17" s="10" t="s">
        <v>44</v>
      </c>
      <c r="D17" s="10"/>
      <c r="E17" s="10"/>
      <c r="F17" s="10"/>
      <c r="G17" s="10"/>
      <c r="H17" s="10"/>
      <c r="I17" s="52"/>
      <c r="J17" s="36" t="s">
        <v>64</v>
      </c>
      <c r="K17" s="13"/>
    </row>
    <row r="18" spans="1:11" s="9" customFormat="1" ht="18.75" customHeight="1">
      <c r="A18" s="35"/>
      <c r="B18" s="10"/>
      <c r="C18" s="10" t="s">
        <v>45</v>
      </c>
      <c r="E18" s="10"/>
      <c r="F18" s="10"/>
      <c r="G18" s="10"/>
      <c r="H18" s="10"/>
      <c r="I18" s="52"/>
      <c r="J18" s="10" t="s">
        <v>65</v>
      </c>
      <c r="K18" s="13"/>
    </row>
    <row r="19" spans="1:11" s="9" customFormat="1" ht="18.75" customHeight="1">
      <c r="A19" s="35"/>
      <c r="B19" s="10"/>
      <c r="C19" s="19" t="s">
        <v>46</v>
      </c>
      <c r="E19" s="40"/>
      <c r="F19" s="58"/>
      <c r="G19" s="64"/>
      <c r="H19" s="64"/>
      <c r="I19" s="64"/>
      <c r="J19" s="55" t="s">
        <v>66</v>
      </c>
      <c r="K19" s="64"/>
    </row>
    <row r="20" spans="1:11" s="9" customFormat="1" ht="18.75" customHeight="1">
      <c r="A20" s="35"/>
      <c r="B20" s="10"/>
      <c r="C20" s="10" t="s">
        <v>47</v>
      </c>
      <c r="D20" s="39"/>
      <c r="E20" s="10"/>
      <c r="F20" s="10"/>
      <c r="G20" s="10"/>
      <c r="H20" s="10"/>
      <c r="I20" s="52"/>
      <c r="J20" s="36" t="s">
        <v>67</v>
      </c>
      <c r="K20" s="10"/>
    </row>
    <row r="21" spans="1:11" s="9" customFormat="1" ht="18.75" customHeight="1">
      <c r="A21" s="35"/>
      <c r="B21" s="10"/>
      <c r="C21" s="10" t="s">
        <v>48</v>
      </c>
      <c r="D21" s="10"/>
      <c r="E21" s="10"/>
      <c r="F21" s="10"/>
      <c r="G21" s="10"/>
      <c r="H21" s="10"/>
      <c r="I21" s="52"/>
      <c r="J21" s="36" t="s">
        <v>68</v>
      </c>
      <c r="K21" s="10"/>
    </row>
    <row r="22" spans="1:11" s="9" customFormat="1" ht="18.75" customHeight="1">
      <c r="A22" s="35"/>
      <c r="B22" s="10"/>
      <c r="C22" s="11" t="s">
        <v>49</v>
      </c>
      <c r="D22" s="76"/>
      <c r="E22" s="10"/>
      <c r="F22" s="77">
        <f>SUM(F11,F15)</f>
        <v>40000</v>
      </c>
      <c r="G22" s="10"/>
      <c r="H22" s="10"/>
      <c r="I22" s="52"/>
      <c r="J22" s="11" t="s">
        <v>69</v>
      </c>
      <c r="K22" s="10"/>
    </row>
    <row r="23" spans="1:11" s="9" customFormat="1" ht="21" customHeight="1">
      <c r="A23" s="38"/>
      <c r="B23" s="12"/>
      <c r="C23" s="32" t="s">
        <v>50</v>
      </c>
      <c r="D23" s="78"/>
      <c r="E23" s="12"/>
      <c r="F23" s="12"/>
      <c r="G23" s="12"/>
      <c r="H23" s="12"/>
      <c r="I23" s="14"/>
      <c r="J23" s="32" t="s">
        <v>70</v>
      </c>
      <c r="K23" s="12"/>
    </row>
    <row r="24" spans="1:11" s="9" customFormat="1" ht="27" customHeight="1">
      <c r="A24" s="237" t="s">
        <v>30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</row>
    <row r="25" spans="1:11">
      <c r="A25" s="4" t="s">
        <v>2</v>
      </c>
      <c r="B25" s="4" t="s">
        <v>3</v>
      </c>
      <c r="C25" s="4" t="s">
        <v>4</v>
      </c>
      <c r="D25" s="4" t="s">
        <v>5</v>
      </c>
      <c r="E25" s="228" t="s">
        <v>24</v>
      </c>
      <c r="F25" s="231"/>
      <c r="G25" s="231"/>
      <c r="H25" s="229"/>
      <c r="I25" s="4" t="s">
        <v>7</v>
      </c>
      <c r="J25" s="4" t="s">
        <v>9</v>
      </c>
      <c r="K25" s="4" t="s">
        <v>10</v>
      </c>
    </row>
    <row r="26" spans="1:11" ht="18.75" customHeight="1">
      <c r="A26" s="54"/>
      <c r="B26" s="53"/>
      <c r="C26" s="54"/>
      <c r="D26" s="53" t="s">
        <v>6</v>
      </c>
      <c r="E26" s="53">
        <v>2561</v>
      </c>
      <c r="F26" s="53">
        <v>2562</v>
      </c>
      <c r="G26" s="53">
        <v>2563</v>
      </c>
      <c r="H26" s="53">
        <v>2564</v>
      </c>
      <c r="I26" s="53" t="s">
        <v>8</v>
      </c>
      <c r="J26" s="54"/>
      <c r="K26" s="53" t="s">
        <v>11</v>
      </c>
    </row>
    <row r="27" spans="1:11">
      <c r="A27" s="53"/>
      <c r="B27" s="17"/>
      <c r="C27" s="111" t="s">
        <v>53</v>
      </c>
      <c r="D27" s="59"/>
      <c r="E27" s="18"/>
      <c r="F27" s="62"/>
      <c r="G27" s="60"/>
      <c r="H27" s="60"/>
      <c r="I27" s="61"/>
      <c r="J27" s="111" t="s">
        <v>71</v>
      </c>
      <c r="K27" s="18"/>
    </row>
    <row r="28" spans="1:11">
      <c r="A28" s="53"/>
      <c r="B28" s="15"/>
      <c r="C28" s="112" t="s">
        <v>51</v>
      </c>
      <c r="D28" s="15"/>
      <c r="E28" s="5"/>
      <c r="F28" s="5"/>
      <c r="G28" s="5"/>
      <c r="H28" s="5"/>
      <c r="I28" s="52"/>
      <c r="J28" s="110" t="s">
        <v>72</v>
      </c>
      <c r="K28" s="5"/>
    </row>
    <row r="29" spans="1:11">
      <c r="A29" s="53"/>
      <c r="B29" s="15"/>
      <c r="C29" s="5" t="s">
        <v>52</v>
      </c>
      <c r="D29" s="15"/>
      <c r="E29" s="5"/>
      <c r="F29" s="5"/>
      <c r="G29" s="5"/>
      <c r="H29" s="5"/>
      <c r="I29" s="5"/>
      <c r="J29" s="21" t="s">
        <v>73</v>
      </c>
      <c r="K29" s="5"/>
    </row>
    <row r="30" spans="1:11">
      <c r="A30" s="53"/>
      <c r="B30" s="15"/>
      <c r="C30" s="15"/>
      <c r="D30" s="15"/>
      <c r="E30" s="5"/>
      <c r="F30" s="5"/>
      <c r="G30" s="5"/>
      <c r="H30" s="5"/>
      <c r="I30" s="5"/>
      <c r="J30" s="21" t="s">
        <v>74</v>
      </c>
      <c r="K30" s="5"/>
    </row>
    <row r="31" spans="1:11">
      <c r="A31" s="53"/>
      <c r="B31" s="15"/>
      <c r="C31" s="15"/>
      <c r="D31" s="15"/>
      <c r="E31" s="5"/>
      <c r="F31" s="5"/>
      <c r="G31" s="5"/>
      <c r="H31" s="5"/>
      <c r="I31" s="5"/>
      <c r="J31" s="21" t="s">
        <v>75</v>
      </c>
      <c r="K31" s="5"/>
    </row>
    <row r="32" spans="1:11">
      <c r="A32" s="53"/>
      <c r="B32" s="15"/>
      <c r="C32" s="15"/>
      <c r="D32" s="15"/>
      <c r="E32" s="5"/>
      <c r="F32" s="5"/>
      <c r="G32" s="5"/>
      <c r="H32" s="5"/>
      <c r="I32" s="5"/>
      <c r="J32" s="21" t="s">
        <v>76</v>
      </c>
      <c r="K32" s="5"/>
    </row>
    <row r="33" spans="1:11">
      <c r="A33" s="53"/>
      <c r="B33" s="5"/>
      <c r="C33" s="15"/>
      <c r="D33" s="5"/>
      <c r="E33" s="5"/>
      <c r="F33" s="5"/>
      <c r="G33" s="5"/>
      <c r="H33" s="5"/>
      <c r="I33" s="5"/>
      <c r="J33" s="21" t="s">
        <v>77</v>
      </c>
      <c r="K33" s="5"/>
    </row>
    <row r="34" spans="1:11" ht="20.25" customHeight="1">
      <c r="A34" s="53"/>
      <c r="B34" s="5"/>
      <c r="C34" s="5"/>
      <c r="D34" s="5"/>
      <c r="E34" s="5"/>
      <c r="F34" s="5"/>
      <c r="G34" s="5"/>
      <c r="H34" s="5"/>
      <c r="I34" s="5"/>
      <c r="J34" s="21" t="s">
        <v>78</v>
      </c>
      <c r="K34" s="5"/>
    </row>
    <row r="35" spans="1:11">
      <c r="A35" s="53"/>
      <c r="B35" s="5"/>
      <c r="C35" s="5"/>
      <c r="D35" s="5"/>
      <c r="E35" s="5"/>
      <c r="F35" s="5"/>
      <c r="G35" s="5"/>
      <c r="H35" s="5"/>
      <c r="I35" s="5"/>
      <c r="J35" s="21" t="s">
        <v>79</v>
      </c>
      <c r="K35" s="5"/>
    </row>
    <row r="36" spans="1:11">
      <c r="A36" s="53"/>
      <c r="B36" s="5"/>
      <c r="C36" s="5"/>
      <c r="D36" s="5"/>
      <c r="E36" s="53"/>
      <c r="F36" s="81"/>
      <c r="G36" s="53"/>
      <c r="H36" s="53"/>
      <c r="I36" s="53"/>
      <c r="J36" s="5"/>
      <c r="K36" s="5"/>
    </row>
    <row r="37" spans="1:11">
      <c r="A37" s="53"/>
      <c r="B37" s="5"/>
      <c r="C37" s="5"/>
      <c r="D37" s="5"/>
      <c r="E37" s="53"/>
      <c r="F37" s="72"/>
      <c r="G37" s="53"/>
      <c r="H37" s="53"/>
      <c r="I37" s="53"/>
      <c r="J37" s="5"/>
      <c r="K37" s="5"/>
    </row>
    <row r="38" spans="1:11">
      <c r="A38" s="53"/>
      <c r="B38" s="5"/>
      <c r="C38" s="5"/>
      <c r="D38" s="5"/>
      <c r="E38" s="53"/>
      <c r="F38" s="72"/>
      <c r="G38" s="53"/>
      <c r="H38" s="53"/>
      <c r="I38" s="53"/>
      <c r="J38" s="5"/>
      <c r="K38" s="5"/>
    </row>
    <row r="39" spans="1:11">
      <c r="A39" s="53"/>
      <c r="B39" s="5"/>
      <c r="C39" s="5"/>
      <c r="D39" s="5"/>
      <c r="E39" s="53"/>
      <c r="F39" s="72"/>
      <c r="G39" s="53"/>
      <c r="H39" s="53"/>
      <c r="I39" s="53"/>
      <c r="J39" s="5"/>
      <c r="K39" s="5"/>
    </row>
    <row r="40" spans="1:11">
      <c r="A40" s="178"/>
      <c r="B40" s="178" t="s">
        <v>231</v>
      </c>
      <c r="C40" s="179"/>
      <c r="D40" s="179"/>
      <c r="E40" s="180">
        <f>SUM(E11)</f>
        <v>25000</v>
      </c>
      <c r="F40" s="180">
        <f t="shared" ref="F40:H40" si="0">SUM(F11)</f>
        <v>40000</v>
      </c>
      <c r="G40" s="180">
        <f t="shared" si="0"/>
        <v>40000</v>
      </c>
      <c r="H40" s="180">
        <f t="shared" si="0"/>
        <v>40000</v>
      </c>
      <c r="I40" s="178"/>
      <c r="J40" s="179"/>
      <c r="K40" s="179"/>
    </row>
    <row r="41" spans="1:11">
      <c r="A41" s="68"/>
      <c r="B41" s="20"/>
      <c r="C41" s="20"/>
      <c r="D41" s="20"/>
      <c r="E41" s="68"/>
      <c r="F41" s="71"/>
      <c r="G41" s="68"/>
      <c r="H41" s="68"/>
      <c r="I41" s="68"/>
      <c r="J41" s="20"/>
      <c r="K41" s="20"/>
    </row>
    <row r="42" spans="1:11">
      <c r="A42" s="68"/>
      <c r="B42" s="20"/>
      <c r="C42" s="20"/>
      <c r="D42" s="20"/>
      <c r="E42" s="68"/>
      <c r="F42" s="71"/>
      <c r="G42" s="68"/>
      <c r="H42" s="68"/>
      <c r="I42" s="68"/>
      <c r="J42" s="20"/>
      <c r="K42" s="20"/>
    </row>
    <row r="43" spans="1:11">
      <c r="A43" s="68"/>
      <c r="B43" s="20"/>
      <c r="C43" s="20"/>
      <c r="D43" s="20"/>
      <c r="E43" s="68"/>
      <c r="F43" s="71"/>
      <c r="G43" s="68"/>
      <c r="H43" s="68"/>
      <c r="I43" s="68"/>
      <c r="J43" s="20"/>
      <c r="K43" s="20"/>
    </row>
    <row r="44" spans="1:11">
      <c r="A44" s="68"/>
      <c r="B44" s="20"/>
      <c r="C44" s="20"/>
      <c r="D44" s="20"/>
      <c r="E44" s="68"/>
      <c r="F44" s="71"/>
      <c r="G44" s="68"/>
      <c r="H44" s="68"/>
      <c r="I44" s="68"/>
      <c r="J44" s="20"/>
      <c r="K44" s="20"/>
    </row>
    <row r="45" spans="1:11">
      <c r="A45" s="68"/>
      <c r="B45" s="20"/>
      <c r="C45" s="20"/>
      <c r="D45" s="20"/>
      <c r="E45" s="20"/>
      <c r="F45" s="20"/>
      <c r="G45" s="20"/>
      <c r="H45" s="20"/>
      <c r="I45" s="68"/>
      <c r="J45" s="20"/>
      <c r="K45" s="20"/>
    </row>
    <row r="46" spans="1:11">
      <c r="A46" s="68"/>
      <c r="B46" s="20"/>
      <c r="C46" s="20"/>
      <c r="D46" s="20"/>
      <c r="E46" s="20"/>
      <c r="F46" s="20"/>
      <c r="G46" s="20"/>
      <c r="H46" s="20"/>
      <c r="I46" s="68"/>
      <c r="J46" s="20"/>
      <c r="K46" s="20"/>
    </row>
  </sheetData>
  <mergeCells count="11">
    <mergeCell ref="A1:K1"/>
    <mergeCell ref="E9:H9"/>
    <mergeCell ref="A24:K24"/>
    <mergeCell ref="E25:H25"/>
    <mergeCell ref="A2:K2"/>
    <mergeCell ref="A3:K3"/>
    <mergeCell ref="A4:K4"/>
    <mergeCell ref="A5:K5"/>
    <mergeCell ref="A6:K6"/>
    <mergeCell ref="A7:K7"/>
    <mergeCell ref="B8:C8"/>
  </mergeCells>
  <pageMargins left="0.19685039370078741" right="0.19685039370078741" top="0.98425196850393704" bottom="0.98425196850393704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5"/>
  <sheetViews>
    <sheetView topLeftCell="A19" workbookViewId="0">
      <selection activeCell="F31" sqref="F31"/>
    </sheetView>
  </sheetViews>
  <sheetFormatPr defaultRowHeight="18.75"/>
  <cols>
    <col min="1" max="1" width="3.75" style="105" customWidth="1"/>
    <col min="2" max="2" width="17" style="105" customWidth="1"/>
    <col min="3" max="3" width="7.5" style="105" customWidth="1"/>
    <col min="4" max="4" width="16.75" style="105" customWidth="1"/>
    <col min="5" max="5" width="20.125" style="1" customWidth="1"/>
    <col min="6" max="6" width="25.375" style="1" customWidth="1"/>
    <col min="7" max="10" width="9" style="1" customWidth="1"/>
    <col min="11" max="11" width="8.5" style="105" customWidth="1"/>
    <col min="12" max="16384" width="9" style="1"/>
  </cols>
  <sheetData>
    <row r="1" spans="1:11">
      <c r="A1" s="232" t="s">
        <v>264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20.25">
      <c r="A2" s="227" t="s">
        <v>14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ht="20.25">
      <c r="A3" s="227" t="s">
        <v>107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1" ht="20.25">
      <c r="A4" s="227" t="s">
        <v>1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</row>
    <row r="5" spans="1:11" ht="20.25">
      <c r="A5" s="29"/>
      <c r="B5" s="29"/>
      <c r="C5" s="29"/>
      <c r="D5" s="29"/>
      <c r="E5" s="8"/>
      <c r="F5" s="8"/>
      <c r="G5" s="8"/>
      <c r="H5" s="8"/>
      <c r="I5" s="8"/>
      <c r="J5" s="8"/>
      <c r="K5" s="31"/>
    </row>
    <row r="6" spans="1:11">
      <c r="A6" s="4" t="s">
        <v>2</v>
      </c>
      <c r="B6" s="4" t="s">
        <v>16</v>
      </c>
      <c r="C6" s="4" t="s">
        <v>15</v>
      </c>
      <c r="D6" s="4" t="s">
        <v>17</v>
      </c>
      <c r="E6" s="4" t="s">
        <v>4</v>
      </c>
      <c r="F6" s="4" t="s">
        <v>5</v>
      </c>
      <c r="G6" s="228" t="s">
        <v>24</v>
      </c>
      <c r="H6" s="231"/>
      <c r="I6" s="231"/>
      <c r="J6" s="229"/>
      <c r="K6" s="4" t="s">
        <v>10</v>
      </c>
    </row>
    <row r="7" spans="1:11">
      <c r="A7" s="54"/>
      <c r="B7" s="54"/>
      <c r="C7" s="54"/>
      <c r="D7" s="54"/>
      <c r="E7" s="54"/>
      <c r="F7" s="54" t="s">
        <v>6</v>
      </c>
      <c r="G7" s="54">
        <v>2561</v>
      </c>
      <c r="H7" s="54">
        <v>2562</v>
      </c>
      <c r="I7" s="54">
        <v>2563</v>
      </c>
      <c r="J7" s="54">
        <v>2564</v>
      </c>
      <c r="K7" s="54" t="s">
        <v>11</v>
      </c>
    </row>
    <row r="8" spans="1:11">
      <c r="A8" s="53">
        <v>1</v>
      </c>
      <c r="B8" s="53" t="s">
        <v>21</v>
      </c>
      <c r="C8" s="7" t="s">
        <v>18</v>
      </c>
      <c r="D8" s="7" t="s">
        <v>19</v>
      </c>
      <c r="E8" s="7" t="s">
        <v>23</v>
      </c>
      <c r="F8" s="22" t="s">
        <v>176</v>
      </c>
      <c r="G8" s="80">
        <v>1790</v>
      </c>
      <c r="H8" s="45" t="s">
        <v>20</v>
      </c>
      <c r="I8" s="46" t="s">
        <v>13</v>
      </c>
      <c r="J8" s="46" t="s">
        <v>13</v>
      </c>
      <c r="K8" s="53" t="s">
        <v>105</v>
      </c>
    </row>
    <row r="9" spans="1:11">
      <c r="A9" s="53"/>
      <c r="B9" s="53"/>
      <c r="C9" s="19"/>
      <c r="D9" s="19"/>
      <c r="E9" s="19" t="s">
        <v>22</v>
      </c>
      <c r="F9" s="23" t="s">
        <v>177</v>
      </c>
      <c r="G9" s="19"/>
      <c r="H9" s="108"/>
      <c r="I9" s="56"/>
      <c r="J9" s="56"/>
      <c r="K9" s="53" t="s">
        <v>106</v>
      </c>
    </row>
    <row r="10" spans="1:11">
      <c r="A10" s="53"/>
      <c r="B10" s="53"/>
      <c r="C10" s="19"/>
      <c r="D10" s="19"/>
      <c r="E10" s="19"/>
      <c r="F10" s="23" t="s">
        <v>178</v>
      </c>
      <c r="G10" s="19"/>
      <c r="H10" s="108"/>
      <c r="I10" s="56"/>
      <c r="J10" s="56"/>
      <c r="K10" s="53"/>
    </row>
    <row r="11" spans="1:11">
      <c r="A11" s="54"/>
      <c r="B11" s="54"/>
      <c r="C11" s="54"/>
      <c r="D11" s="54"/>
      <c r="E11" s="54"/>
      <c r="F11" s="34" t="s">
        <v>103</v>
      </c>
      <c r="G11" s="54"/>
      <c r="H11" s="54"/>
      <c r="I11" s="54"/>
      <c r="J11" s="54"/>
      <c r="K11" s="54"/>
    </row>
    <row r="12" spans="1:11">
      <c r="A12" s="53">
        <v>2</v>
      </c>
      <c r="B12" s="53" t="s">
        <v>21</v>
      </c>
      <c r="C12" s="19" t="s">
        <v>18</v>
      </c>
      <c r="D12" s="19" t="s">
        <v>19</v>
      </c>
      <c r="E12" s="19" t="s">
        <v>23</v>
      </c>
      <c r="F12" s="23" t="s">
        <v>179</v>
      </c>
      <c r="G12" s="66">
        <v>5500</v>
      </c>
      <c r="H12" s="108" t="s">
        <v>20</v>
      </c>
      <c r="I12" s="56" t="s">
        <v>13</v>
      </c>
      <c r="J12" s="56" t="s">
        <v>13</v>
      </c>
      <c r="K12" s="53" t="s">
        <v>105</v>
      </c>
    </row>
    <row r="13" spans="1:11">
      <c r="A13" s="53"/>
      <c r="B13" s="53"/>
      <c r="C13" s="19"/>
      <c r="D13" s="19"/>
      <c r="E13" s="19" t="s">
        <v>22</v>
      </c>
      <c r="F13" s="23" t="s">
        <v>229</v>
      </c>
      <c r="G13" s="19"/>
      <c r="H13" s="41"/>
      <c r="I13" s="42"/>
      <c r="J13" s="42"/>
      <c r="K13" s="53" t="s">
        <v>106</v>
      </c>
    </row>
    <row r="14" spans="1:11">
      <c r="A14" s="53"/>
      <c r="B14" s="54"/>
      <c r="C14" s="53"/>
      <c r="D14" s="53"/>
      <c r="E14" s="53"/>
      <c r="F14" s="1" t="s">
        <v>103</v>
      </c>
      <c r="G14" s="53"/>
      <c r="H14" s="53"/>
      <c r="I14" s="53"/>
      <c r="J14" s="53"/>
      <c r="K14" s="53"/>
    </row>
    <row r="15" spans="1:11" s="16" customFormat="1" ht="20.25" customHeight="1">
      <c r="A15" s="63">
        <v>3</v>
      </c>
      <c r="B15" s="53" t="s">
        <v>21</v>
      </c>
      <c r="C15" s="7" t="s">
        <v>18</v>
      </c>
      <c r="D15" s="7" t="s">
        <v>146</v>
      </c>
      <c r="E15" s="240" t="s">
        <v>289</v>
      </c>
      <c r="F15" s="159" t="s">
        <v>182</v>
      </c>
      <c r="G15" s="160">
        <v>15000</v>
      </c>
      <c r="H15" s="122" t="s">
        <v>20</v>
      </c>
      <c r="I15" s="63" t="s">
        <v>13</v>
      </c>
      <c r="J15" s="63" t="s">
        <v>13</v>
      </c>
      <c r="K15" s="63" t="s">
        <v>105</v>
      </c>
    </row>
    <row r="16" spans="1:11" s="16" customFormat="1" ht="18.75" customHeight="1">
      <c r="A16" s="64"/>
      <c r="B16" s="19"/>
      <c r="C16" s="19"/>
      <c r="D16" s="19"/>
      <c r="E16" s="241" t="s">
        <v>290</v>
      </c>
      <c r="F16" s="120" t="s">
        <v>183</v>
      </c>
      <c r="G16" s="69"/>
      <c r="H16" s="69"/>
      <c r="I16" s="5"/>
      <c r="J16" s="5"/>
      <c r="K16" s="64" t="s">
        <v>106</v>
      </c>
    </row>
    <row r="17" spans="1:11" s="16" customFormat="1" ht="18.75" customHeight="1">
      <c r="A17" s="65"/>
      <c r="B17" s="19"/>
      <c r="C17" s="19"/>
      <c r="D17" s="19"/>
      <c r="E17" s="241"/>
      <c r="F17" s="23"/>
      <c r="G17" s="26"/>
      <c r="H17" s="108"/>
      <c r="I17" s="56"/>
      <c r="J17" s="56"/>
      <c r="K17" s="19"/>
    </row>
    <row r="18" spans="1:11" s="16" customFormat="1" ht="18.75" customHeight="1">
      <c r="A18" s="64">
        <v>4</v>
      </c>
      <c r="B18" s="7" t="s">
        <v>25</v>
      </c>
      <c r="C18" s="7" t="s">
        <v>18</v>
      </c>
      <c r="D18" s="7" t="s">
        <v>19</v>
      </c>
      <c r="E18" s="7" t="s">
        <v>23</v>
      </c>
      <c r="F18" s="22" t="s">
        <v>181</v>
      </c>
      <c r="G18" s="66">
        <v>10000</v>
      </c>
      <c r="H18" s="45" t="s">
        <v>20</v>
      </c>
      <c r="I18" s="46" t="s">
        <v>13</v>
      </c>
      <c r="J18" s="46" t="s">
        <v>13</v>
      </c>
      <c r="K18" s="63" t="s">
        <v>26</v>
      </c>
    </row>
    <row r="19" spans="1:11" s="16" customFormat="1" ht="18.75" customHeight="1">
      <c r="A19" s="64"/>
      <c r="B19" s="19"/>
      <c r="C19" s="19"/>
      <c r="D19" s="19"/>
      <c r="E19" s="19" t="s">
        <v>22</v>
      </c>
      <c r="F19" s="23" t="s">
        <v>230</v>
      </c>
      <c r="G19" s="19"/>
      <c r="H19" s="41"/>
      <c r="I19" s="42"/>
      <c r="J19" s="42"/>
      <c r="K19" s="64" t="s">
        <v>104</v>
      </c>
    </row>
    <row r="20" spans="1:11" s="2" customFormat="1" ht="18.75" customHeight="1">
      <c r="A20" s="65"/>
      <c r="B20" s="49"/>
      <c r="C20" s="26"/>
      <c r="D20" s="26"/>
      <c r="E20" s="26"/>
      <c r="F20" s="25" t="s">
        <v>103</v>
      </c>
      <c r="G20" s="26"/>
      <c r="H20" s="43"/>
      <c r="I20" s="44"/>
      <c r="J20" s="44"/>
      <c r="K20" s="26"/>
    </row>
    <row r="21" spans="1:11">
      <c r="A21" s="51"/>
      <c r="B21" s="27"/>
      <c r="C21" s="27"/>
      <c r="D21" s="27"/>
      <c r="E21" s="20"/>
      <c r="F21" s="24"/>
      <c r="G21" s="27"/>
      <c r="H21" s="50"/>
      <c r="I21" s="47"/>
      <c r="J21" s="47"/>
      <c r="K21" s="27"/>
    </row>
    <row r="22" spans="1:11">
      <c r="A22" s="51"/>
      <c r="B22" s="27"/>
      <c r="C22" s="27"/>
      <c r="D22" s="27"/>
      <c r="E22" s="20"/>
      <c r="F22" s="24"/>
      <c r="G22" s="27"/>
      <c r="H22" s="50"/>
      <c r="I22" s="47"/>
      <c r="J22" s="47"/>
      <c r="K22" s="27"/>
    </row>
    <row r="23" spans="1:11" ht="20.25" customHeight="1">
      <c r="A23" s="107"/>
      <c r="B23" s="27"/>
      <c r="C23" s="27"/>
      <c r="D23" s="27"/>
      <c r="E23" s="27"/>
      <c r="F23" s="24"/>
      <c r="G23" s="27"/>
      <c r="H23" s="50"/>
      <c r="I23" s="47"/>
      <c r="J23" s="47"/>
      <c r="K23" s="27"/>
    </row>
    <row r="24" spans="1:11" ht="24.95" customHeight="1">
      <c r="A24" s="238" t="s">
        <v>287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</row>
    <row r="25" spans="1:11">
      <c r="A25" s="4" t="s">
        <v>2</v>
      </c>
      <c r="B25" s="4" t="s">
        <v>16</v>
      </c>
      <c r="C25" s="4" t="s">
        <v>15</v>
      </c>
      <c r="D25" s="4" t="s">
        <v>17</v>
      </c>
      <c r="E25" s="4" t="s">
        <v>4</v>
      </c>
      <c r="F25" s="4" t="s">
        <v>5</v>
      </c>
      <c r="G25" s="228" t="s">
        <v>24</v>
      </c>
      <c r="H25" s="231"/>
      <c r="I25" s="231"/>
      <c r="J25" s="229"/>
      <c r="K25" s="4" t="s">
        <v>10</v>
      </c>
    </row>
    <row r="26" spans="1:11" ht="20.25" customHeight="1">
      <c r="A26" s="54"/>
      <c r="B26" s="54"/>
      <c r="C26" s="54"/>
      <c r="D26" s="54"/>
      <c r="E26" s="54"/>
      <c r="F26" s="54" t="s">
        <v>6</v>
      </c>
      <c r="G26" s="54">
        <v>2561</v>
      </c>
      <c r="H26" s="54">
        <v>2562</v>
      </c>
      <c r="I26" s="54">
        <v>2563</v>
      </c>
      <c r="J26" s="54">
        <v>2564</v>
      </c>
      <c r="K26" s="54" t="s">
        <v>11</v>
      </c>
    </row>
    <row r="27" spans="1:11">
      <c r="A27" s="53">
        <v>5</v>
      </c>
      <c r="B27" s="7" t="s">
        <v>25</v>
      </c>
      <c r="C27" s="7" t="s">
        <v>18</v>
      </c>
      <c r="D27" s="7" t="s">
        <v>19</v>
      </c>
      <c r="E27" s="7" t="s">
        <v>23</v>
      </c>
      <c r="F27" s="22" t="s">
        <v>180</v>
      </c>
      <c r="G27" s="80">
        <v>3000</v>
      </c>
      <c r="H27" s="45" t="s">
        <v>20</v>
      </c>
      <c r="I27" s="46" t="s">
        <v>13</v>
      </c>
      <c r="J27" s="46" t="s">
        <v>13</v>
      </c>
      <c r="K27" s="63" t="s">
        <v>26</v>
      </c>
    </row>
    <row r="28" spans="1:11" ht="20.25" customHeight="1">
      <c r="A28" s="53"/>
      <c r="B28" s="19"/>
      <c r="C28" s="19"/>
      <c r="D28" s="19"/>
      <c r="E28" s="19" t="s">
        <v>22</v>
      </c>
      <c r="F28" s="23" t="s">
        <v>103</v>
      </c>
      <c r="G28" s="19"/>
      <c r="H28" s="108"/>
      <c r="I28" s="56"/>
      <c r="J28" s="56"/>
      <c r="K28" s="64" t="s">
        <v>104</v>
      </c>
    </row>
    <row r="29" spans="1:11" ht="20.25" customHeight="1">
      <c r="A29" s="53"/>
      <c r="B29" s="19"/>
      <c r="C29" s="19"/>
      <c r="D29" s="19"/>
      <c r="E29" s="19"/>
      <c r="F29" s="25"/>
      <c r="G29" s="26"/>
      <c r="H29" s="108"/>
      <c r="I29" s="56"/>
      <c r="J29" s="56"/>
      <c r="K29" s="19"/>
    </row>
    <row r="30" spans="1:11" ht="20.25" customHeight="1">
      <c r="A30" s="63">
        <v>6</v>
      </c>
      <c r="B30" s="7" t="s">
        <v>25</v>
      </c>
      <c r="C30" s="7" t="s">
        <v>18</v>
      </c>
      <c r="D30" s="7" t="s">
        <v>19</v>
      </c>
      <c r="E30" s="7" t="s">
        <v>23</v>
      </c>
      <c r="F30" s="1" t="s">
        <v>291</v>
      </c>
      <c r="G30" s="123">
        <v>32400</v>
      </c>
      <c r="H30" s="122" t="s">
        <v>20</v>
      </c>
      <c r="I30" s="63" t="s">
        <v>13</v>
      </c>
      <c r="J30" s="63" t="s">
        <v>13</v>
      </c>
      <c r="K30" s="63" t="s">
        <v>26</v>
      </c>
    </row>
    <row r="31" spans="1:11" ht="20.25" customHeight="1">
      <c r="A31" s="64"/>
      <c r="B31" s="19"/>
      <c r="C31" s="19"/>
      <c r="D31" s="19"/>
      <c r="E31" s="19" t="s">
        <v>22</v>
      </c>
      <c r="F31" s="120" t="s">
        <v>117</v>
      </c>
      <c r="G31" s="115"/>
      <c r="H31" s="73"/>
      <c r="I31" s="19"/>
      <c r="J31" s="19"/>
      <c r="K31" s="64" t="s">
        <v>104</v>
      </c>
    </row>
    <row r="32" spans="1:11" ht="20.25" customHeight="1">
      <c r="A32" s="64"/>
      <c r="B32" s="114"/>
      <c r="C32" s="19"/>
      <c r="D32" s="19"/>
      <c r="E32" s="19"/>
      <c r="F32" s="120" t="s">
        <v>118</v>
      </c>
      <c r="G32" s="115"/>
      <c r="H32" s="73"/>
      <c r="I32" s="19"/>
      <c r="J32" s="19"/>
      <c r="K32" s="19"/>
    </row>
    <row r="33" spans="1:11" ht="20.25" customHeight="1">
      <c r="A33" s="65"/>
      <c r="B33" s="26"/>
      <c r="C33" s="26"/>
      <c r="D33" s="26"/>
      <c r="E33" s="116"/>
      <c r="F33" s="121" t="s">
        <v>119</v>
      </c>
      <c r="G33" s="70"/>
      <c r="H33" s="70"/>
      <c r="I33" s="6"/>
      <c r="J33" s="6"/>
      <c r="K33" s="26"/>
    </row>
    <row r="34" spans="1:11" s="9" customFormat="1" ht="20.25" customHeight="1">
      <c r="A34" s="181"/>
      <c r="B34" s="182" t="s">
        <v>184</v>
      </c>
      <c r="C34" s="183"/>
      <c r="D34" s="183"/>
      <c r="E34" s="183"/>
      <c r="F34" s="184"/>
      <c r="G34" s="185">
        <f>SUM(G8,G12,G15,G18,G27,G30)</f>
        <v>67690</v>
      </c>
      <c r="H34" s="185">
        <f>SUM(H8,H12,H15,H18,H27,H30)</f>
        <v>0</v>
      </c>
      <c r="I34" s="185">
        <f>SUM(I8,I12,I15,I18,I27,I30)</f>
        <v>0</v>
      </c>
      <c r="J34" s="185">
        <f>SUM(J8,J12,J15,J18,J27,J30)</f>
        <v>0</v>
      </c>
      <c r="K34" s="186"/>
    </row>
    <row r="35" spans="1:11" ht="20.25" customHeight="1">
      <c r="A35" s="113"/>
      <c r="B35" s="27"/>
      <c r="C35" s="27"/>
      <c r="D35" s="27"/>
      <c r="E35" s="117"/>
      <c r="F35" s="118"/>
      <c r="G35" s="119"/>
      <c r="H35" s="119"/>
      <c r="I35" s="20"/>
      <c r="J35" s="20"/>
      <c r="K35" s="27"/>
    </row>
    <row r="36" spans="1:11" ht="20.25" customHeight="1">
      <c r="A36" s="113"/>
      <c r="B36" s="27"/>
      <c r="C36" s="27"/>
      <c r="D36" s="27"/>
      <c r="E36" s="117"/>
      <c r="F36" s="118"/>
      <c r="G36" s="119"/>
      <c r="H36" s="119"/>
      <c r="I36" s="20"/>
      <c r="J36" s="20"/>
      <c r="K36" s="27"/>
    </row>
    <row r="37" spans="1:11" ht="20.25" customHeight="1">
      <c r="A37" s="113"/>
      <c r="B37" s="27"/>
      <c r="C37" s="27"/>
      <c r="D37" s="27"/>
      <c r="E37" s="117"/>
      <c r="F37" s="118"/>
      <c r="G37" s="119"/>
      <c r="H37" s="119"/>
      <c r="I37" s="20"/>
      <c r="J37" s="20"/>
      <c r="K37" s="27"/>
    </row>
    <row r="38" spans="1:11" ht="20.25" customHeight="1">
      <c r="A38" s="113"/>
      <c r="B38" s="27"/>
      <c r="C38" s="27"/>
      <c r="D38" s="27"/>
      <c r="E38" s="117"/>
      <c r="F38" s="118"/>
      <c r="G38" s="119"/>
      <c r="H38" s="119"/>
      <c r="I38" s="20"/>
      <c r="J38" s="20"/>
      <c r="K38" s="27"/>
    </row>
    <row r="39" spans="1:11" ht="20.25" customHeight="1">
      <c r="A39" s="113"/>
      <c r="B39" s="27"/>
      <c r="C39" s="27"/>
      <c r="D39" s="27"/>
      <c r="E39" s="117"/>
      <c r="F39" s="118"/>
      <c r="G39" s="119"/>
      <c r="H39" s="119"/>
      <c r="I39" s="20"/>
      <c r="J39" s="20"/>
      <c r="K39" s="27"/>
    </row>
    <row r="40" spans="1:11" ht="20.25" customHeight="1">
      <c r="A40" s="113"/>
      <c r="B40" s="27"/>
      <c r="C40" s="27"/>
      <c r="D40" s="27"/>
      <c r="E40" s="117"/>
      <c r="F40" s="118"/>
      <c r="G40" s="119"/>
      <c r="H40" s="119"/>
      <c r="I40" s="20"/>
      <c r="J40" s="20"/>
      <c r="K40" s="27"/>
    </row>
    <row r="41" spans="1:11" ht="20.25" customHeight="1">
      <c r="A41" s="113"/>
      <c r="B41" s="27"/>
      <c r="C41" s="27"/>
      <c r="D41" s="27"/>
      <c r="E41" s="117"/>
      <c r="F41" s="118"/>
      <c r="G41" s="119"/>
      <c r="H41" s="119"/>
      <c r="I41" s="20"/>
      <c r="J41" s="20"/>
      <c r="K41" s="27"/>
    </row>
    <row r="42" spans="1:11" ht="20.25" customHeight="1">
      <c r="A42" s="113"/>
      <c r="B42" s="27"/>
      <c r="C42" s="27"/>
      <c r="D42" s="27"/>
      <c r="E42" s="117"/>
      <c r="F42" s="118"/>
      <c r="G42" s="119"/>
      <c r="H42" s="119"/>
      <c r="I42" s="20"/>
      <c r="J42" s="20"/>
      <c r="K42" s="27"/>
    </row>
    <row r="43" spans="1:11" ht="20.25" customHeight="1">
      <c r="A43" s="107"/>
      <c r="B43" s="27"/>
      <c r="C43" s="27"/>
      <c r="D43" s="27"/>
      <c r="E43" s="30"/>
      <c r="F43" s="27"/>
      <c r="G43" s="28"/>
      <c r="H43" s="48"/>
      <c r="I43" s="28"/>
      <c r="J43" s="47"/>
      <c r="K43" s="27"/>
    </row>
    <row r="44" spans="1:11" ht="20.25" customHeight="1">
      <c r="A44" s="106"/>
      <c r="B44" s="106"/>
      <c r="C44" s="106"/>
      <c r="D44" s="106"/>
      <c r="E44" s="30"/>
      <c r="F44" s="30"/>
      <c r="G44" s="30"/>
      <c r="H44" s="30"/>
      <c r="I44" s="30"/>
      <c r="J44" s="30"/>
      <c r="K44" s="106"/>
    </row>
    <row r="45" spans="1:11" ht="20.25" customHeight="1">
      <c r="A45" s="235"/>
      <c r="B45" s="235"/>
      <c r="C45" s="235"/>
      <c r="D45" s="235"/>
      <c r="E45" s="235"/>
      <c r="F45" s="235"/>
      <c r="G45" s="235"/>
      <c r="H45" s="235"/>
      <c r="I45" s="235"/>
      <c r="J45" s="235"/>
      <c r="K45" s="235"/>
    </row>
  </sheetData>
  <mergeCells count="8">
    <mergeCell ref="A45:K45"/>
    <mergeCell ref="G25:J25"/>
    <mergeCell ref="A24:K24"/>
    <mergeCell ref="A1:K1"/>
    <mergeCell ref="A2:K2"/>
    <mergeCell ref="A3:K3"/>
    <mergeCell ref="A4:K4"/>
    <mergeCell ref="G6:J6"/>
  </mergeCells>
  <pageMargins left="0.19685039370078741" right="0.19685039370078741" top="0.98425196850393704" bottom="0.98425196850393704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E21" sqref="E21"/>
    </sheetView>
  </sheetViews>
  <sheetFormatPr defaultRowHeight="23.25"/>
  <cols>
    <col min="1" max="1" width="4.375" style="126" customWidth="1"/>
    <col min="2" max="2" width="28.875" style="124" customWidth="1"/>
    <col min="3" max="3" width="18.125" style="124" customWidth="1"/>
    <col min="4" max="4" width="20.875" style="124" customWidth="1"/>
    <col min="5" max="5" width="12.5" style="125" customWidth="1"/>
    <col min="6" max="16384" width="9" style="124"/>
  </cols>
  <sheetData>
    <row r="1" spans="1:5">
      <c r="A1" s="239" t="s">
        <v>138</v>
      </c>
      <c r="B1" s="239"/>
      <c r="C1" s="239"/>
      <c r="D1" s="239"/>
      <c r="E1" s="239"/>
    </row>
    <row r="2" spans="1:5">
      <c r="A2" s="127" t="s">
        <v>2</v>
      </c>
      <c r="B2" s="128" t="s">
        <v>120</v>
      </c>
      <c r="C2" s="128" t="s">
        <v>27</v>
      </c>
      <c r="D2" s="128" t="s">
        <v>16</v>
      </c>
      <c r="E2" s="129" t="s">
        <v>121</v>
      </c>
    </row>
    <row r="3" spans="1:5">
      <c r="A3" s="134">
        <v>1</v>
      </c>
      <c r="B3" s="135" t="s">
        <v>83</v>
      </c>
      <c r="C3" s="135" t="s">
        <v>122</v>
      </c>
      <c r="D3" s="135" t="s">
        <v>124</v>
      </c>
      <c r="E3" s="136">
        <v>100000</v>
      </c>
    </row>
    <row r="4" spans="1:5">
      <c r="A4" s="140"/>
      <c r="B4" s="141" t="s">
        <v>84</v>
      </c>
      <c r="C4" s="141" t="s">
        <v>123</v>
      </c>
      <c r="D4" s="141"/>
      <c r="E4" s="142"/>
    </row>
    <row r="5" spans="1:5">
      <c r="A5" s="134">
        <v>2</v>
      </c>
      <c r="B5" s="135" t="s">
        <v>125</v>
      </c>
      <c r="C5" s="135" t="s">
        <v>128</v>
      </c>
      <c r="D5" s="135" t="s">
        <v>130</v>
      </c>
      <c r="E5" s="136">
        <v>25000</v>
      </c>
    </row>
    <row r="6" spans="1:5">
      <c r="A6" s="137"/>
      <c r="B6" s="138" t="s">
        <v>35</v>
      </c>
      <c r="C6" s="138" t="s">
        <v>129</v>
      </c>
      <c r="D6" s="138"/>
      <c r="E6" s="139"/>
    </row>
    <row r="7" spans="1:5">
      <c r="A7" s="137"/>
      <c r="B7" s="138" t="s">
        <v>126</v>
      </c>
      <c r="C7" s="138"/>
      <c r="D7" s="138"/>
      <c r="E7" s="139"/>
    </row>
    <row r="8" spans="1:5">
      <c r="A8" s="140"/>
      <c r="B8" s="141" t="s">
        <v>127</v>
      </c>
      <c r="C8" s="141"/>
      <c r="D8" s="141"/>
      <c r="E8" s="142"/>
    </row>
    <row r="9" spans="1:5">
      <c r="A9" s="127">
        <v>3</v>
      </c>
      <c r="B9" s="128" t="s">
        <v>131</v>
      </c>
      <c r="C9" s="128" t="s">
        <v>135</v>
      </c>
      <c r="D9" s="128" t="s">
        <v>132</v>
      </c>
      <c r="E9" s="129">
        <v>1790</v>
      </c>
    </row>
    <row r="10" spans="1:5">
      <c r="A10" s="127">
        <v>4</v>
      </c>
      <c r="B10" s="128" t="s">
        <v>133</v>
      </c>
      <c r="C10" s="128" t="s">
        <v>135</v>
      </c>
      <c r="D10" s="128" t="s">
        <v>132</v>
      </c>
      <c r="E10" s="129">
        <v>5500</v>
      </c>
    </row>
    <row r="11" spans="1:5">
      <c r="A11" s="127">
        <v>5</v>
      </c>
      <c r="B11" s="128" t="s">
        <v>133</v>
      </c>
      <c r="C11" s="128" t="s">
        <v>135</v>
      </c>
      <c r="D11" s="128" t="s">
        <v>25</v>
      </c>
      <c r="E11" s="129">
        <v>10000</v>
      </c>
    </row>
    <row r="12" spans="1:5">
      <c r="A12" s="127">
        <v>6</v>
      </c>
      <c r="B12" s="128" t="s">
        <v>131</v>
      </c>
      <c r="C12" s="128" t="s">
        <v>135</v>
      </c>
      <c r="D12" s="128" t="s">
        <v>25</v>
      </c>
      <c r="E12" s="129">
        <v>3000</v>
      </c>
    </row>
    <row r="13" spans="1:5">
      <c r="A13" s="127">
        <v>7</v>
      </c>
      <c r="B13" s="128" t="s">
        <v>136</v>
      </c>
      <c r="C13" s="128" t="s">
        <v>135</v>
      </c>
      <c r="D13" s="128" t="s">
        <v>137</v>
      </c>
      <c r="E13" s="129">
        <v>100000</v>
      </c>
    </row>
    <row r="14" spans="1:5">
      <c r="A14" s="126">
        <v>8</v>
      </c>
      <c r="B14" s="128" t="s">
        <v>134</v>
      </c>
      <c r="C14" s="128" t="s">
        <v>135</v>
      </c>
      <c r="D14" s="128" t="s">
        <v>25</v>
      </c>
      <c r="E14" s="129">
        <v>32400</v>
      </c>
    </row>
    <row r="15" spans="1:5">
      <c r="A15" s="134">
        <v>9</v>
      </c>
      <c r="B15" s="135" t="s">
        <v>139</v>
      </c>
      <c r="C15" s="135" t="s">
        <v>142</v>
      </c>
      <c r="D15" s="135" t="s">
        <v>137</v>
      </c>
      <c r="E15" s="136"/>
    </row>
    <row r="16" spans="1:5">
      <c r="A16" s="137"/>
      <c r="B16" s="138"/>
      <c r="C16" s="138" t="s">
        <v>143</v>
      </c>
      <c r="D16" s="138"/>
      <c r="E16" s="139"/>
    </row>
    <row r="17" spans="1:5">
      <c r="A17" s="140"/>
      <c r="B17" s="141"/>
      <c r="C17" s="141" t="s">
        <v>144</v>
      </c>
      <c r="D17" s="141"/>
      <c r="E17" s="142"/>
    </row>
    <row r="18" spans="1:5">
      <c r="A18" s="134">
        <v>10</v>
      </c>
      <c r="B18" s="135" t="s">
        <v>140</v>
      </c>
      <c r="C18" s="135" t="s">
        <v>142</v>
      </c>
      <c r="D18" s="135" t="s">
        <v>137</v>
      </c>
      <c r="E18" s="136"/>
    </row>
    <row r="19" spans="1:5">
      <c r="A19" s="137"/>
      <c r="B19" s="138" t="s">
        <v>141</v>
      </c>
      <c r="C19" s="138" t="s">
        <v>143</v>
      </c>
      <c r="D19" s="138"/>
      <c r="E19" s="139"/>
    </row>
    <row r="20" spans="1:5">
      <c r="A20" s="140"/>
      <c r="B20" s="141"/>
      <c r="C20" s="141" t="s">
        <v>144</v>
      </c>
      <c r="D20" s="141"/>
      <c r="E20" s="142"/>
    </row>
    <row r="21" spans="1:5">
      <c r="A21" s="127">
        <v>11</v>
      </c>
      <c r="B21" s="128" t="s">
        <v>145</v>
      </c>
      <c r="C21" s="128" t="s">
        <v>19</v>
      </c>
      <c r="D21" s="128" t="s">
        <v>132</v>
      </c>
      <c r="E21" s="129"/>
    </row>
    <row r="22" spans="1:5">
      <c r="A22" s="127"/>
      <c r="B22" s="128"/>
      <c r="C22" s="128"/>
      <c r="D22" s="128"/>
      <c r="E22" s="129"/>
    </row>
    <row r="23" spans="1:5">
      <c r="A23" s="127"/>
      <c r="B23" s="128"/>
      <c r="C23" s="128"/>
      <c r="D23" s="128"/>
      <c r="E23" s="129"/>
    </row>
    <row r="24" spans="1:5">
      <c r="A24" s="127"/>
      <c r="B24" s="128"/>
      <c r="C24" s="128"/>
      <c r="D24" s="128"/>
      <c r="E24" s="129"/>
    </row>
    <row r="25" spans="1:5">
      <c r="A25" s="127"/>
      <c r="B25" s="128"/>
      <c r="C25" s="128"/>
      <c r="D25" s="128"/>
      <c r="E25" s="129"/>
    </row>
    <row r="26" spans="1:5">
      <c r="A26" s="127"/>
      <c r="B26" s="128"/>
      <c r="C26" s="128"/>
      <c r="D26" s="128"/>
      <c r="E26" s="129"/>
    </row>
    <row r="27" spans="1:5">
      <c r="A27" s="127"/>
      <c r="B27" s="128"/>
      <c r="C27" s="128"/>
      <c r="D27" s="128"/>
      <c r="E27" s="129"/>
    </row>
    <row r="28" spans="1:5">
      <c r="A28" s="127"/>
      <c r="B28" s="128"/>
      <c r="C28" s="128"/>
      <c r="D28" s="128"/>
      <c r="E28" s="129"/>
    </row>
    <row r="29" spans="1:5">
      <c r="A29" s="127"/>
      <c r="B29" s="128"/>
      <c r="C29" s="128"/>
      <c r="D29" s="128"/>
      <c r="E29" s="129"/>
    </row>
    <row r="30" spans="1:5">
      <c r="A30" s="127"/>
      <c r="B30" s="128"/>
      <c r="C30" s="128"/>
      <c r="D30" s="128"/>
      <c r="E30" s="129"/>
    </row>
    <row r="31" spans="1:5">
      <c r="A31" s="127"/>
      <c r="B31" s="128"/>
      <c r="C31" s="128"/>
      <c r="D31" s="128"/>
      <c r="E31" s="129"/>
    </row>
  </sheetData>
  <mergeCells count="1">
    <mergeCell ref="A1:E1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ผ.07</vt:lpstr>
      <vt:lpstr>ย.1 เพิ่มเติม 61 ผ.01 </vt:lpstr>
      <vt:lpstr>ย.4 เพิ่มเติม 61 ผ.01</vt:lpstr>
      <vt:lpstr>ย.2 เพิ่มเติม 61 ผ.02</vt:lpstr>
      <vt:lpstr>ย.6 เพิ่มเติม ปี 61 ผ.02</vt:lpstr>
      <vt:lpstr>ผ.08 เพิ่มเติม ปี 61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2018-07-11T03:14:58Z</cp:lastPrinted>
  <dcterms:created xsi:type="dcterms:W3CDTF">2018-02-06T04:11:01Z</dcterms:created>
  <dcterms:modified xsi:type="dcterms:W3CDTF">2018-07-11T03:15:27Z</dcterms:modified>
</cp:coreProperties>
</file>